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140" windowHeight="9405" firstSheet="4" activeTab="4"/>
  </bookViews>
  <sheets>
    <sheet name="Inventario" sheetId="4" state="hidden" r:id="rId1"/>
    <sheet name="Inventario PIP" sheetId="9" state="hidden" r:id="rId2"/>
    <sheet name="Hoja1" sheetId="13" state="hidden" r:id="rId3"/>
    <sheet name="Hoja5" sheetId="8" state="hidden" r:id="rId4"/>
    <sheet name="Paralizados" sheetId="12" r:id="rId5"/>
    <sheet name="Hoja3" sheetId="14" state="hidden" r:id="rId6"/>
    <sheet name="Hoja4" sheetId="15" state="hidden" r:id="rId7"/>
  </sheets>
  <definedNames>
    <definedName name="_xlnm._FilterDatabase" localSheetId="0" hidden="1">Inventario!$B$1:$U$670</definedName>
    <definedName name="_xlnm._FilterDatabase" localSheetId="1" hidden="1">'Inventario PIP'!$A$2:$X$627</definedName>
    <definedName name="_xlnm._FilterDatabase" localSheetId="4" hidden="1">Paralizados!$A$3:$U$339</definedName>
    <definedName name="_xlnm.Print_Titles" localSheetId="1">'Inventario PIP'!$1:$2</definedName>
    <definedName name="_xlnm.Print_Titles" localSheetId="4">Paralizados!$1:$3</definedName>
  </definedName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D9" i="15" l="1"/>
  <c r="E9" i="15"/>
  <c r="F9" i="15"/>
  <c r="C9" i="15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7" i="12"/>
  <c r="T328" i="12"/>
  <c r="T329" i="12"/>
  <c r="T330" i="12"/>
  <c r="T331" i="12"/>
  <c r="T332" i="12"/>
  <c r="T333" i="12"/>
  <c r="T334" i="12"/>
  <c r="T335" i="12"/>
  <c r="T336" i="12"/>
  <c r="T337" i="12"/>
  <c r="T338" i="12"/>
  <c r="T339" i="12"/>
  <c r="T5" i="12"/>
  <c r="T6" i="12"/>
  <c r="T4" i="12"/>
  <c r="U339" i="12"/>
  <c r="L339" i="12"/>
  <c r="K339" i="12"/>
  <c r="U338" i="12"/>
  <c r="L338" i="12"/>
  <c r="K338" i="12"/>
  <c r="U337" i="12"/>
  <c r="L337" i="12"/>
  <c r="K337" i="12"/>
  <c r="U336" i="12"/>
  <c r="L336" i="12"/>
  <c r="K336" i="12"/>
  <c r="U335" i="12"/>
  <c r="L335" i="12"/>
  <c r="K335" i="12"/>
  <c r="U334" i="12"/>
  <c r="L334" i="12"/>
  <c r="K334" i="12"/>
  <c r="U333" i="12"/>
  <c r="L333" i="12"/>
  <c r="K333" i="12"/>
  <c r="U332" i="12"/>
  <c r="L332" i="12"/>
  <c r="K332" i="12"/>
  <c r="U331" i="12"/>
  <c r="L331" i="12"/>
  <c r="K331" i="12"/>
  <c r="U330" i="12"/>
  <c r="L330" i="12"/>
  <c r="K330" i="12"/>
  <c r="U329" i="12"/>
  <c r="L329" i="12"/>
  <c r="K329" i="12"/>
  <c r="U328" i="12"/>
  <c r="L328" i="12"/>
  <c r="K328" i="12"/>
  <c r="U327" i="12"/>
  <c r="L327" i="12"/>
  <c r="K327" i="12"/>
  <c r="U326" i="12"/>
  <c r="L326" i="12"/>
  <c r="K326" i="12"/>
  <c r="U325" i="12"/>
  <c r="L325" i="12"/>
  <c r="K325" i="12"/>
  <c r="U324" i="12"/>
  <c r="L324" i="12"/>
  <c r="K324" i="12"/>
  <c r="U323" i="12"/>
  <c r="L323" i="12"/>
  <c r="K323" i="12"/>
  <c r="U322" i="12"/>
  <c r="L322" i="12"/>
  <c r="K322" i="12"/>
  <c r="U321" i="12"/>
  <c r="L321" i="12"/>
  <c r="K321" i="12"/>
  <c r="U320" i="12"/>
  <c r="L320" i="12"/>
  <c r="K320" i="12"/>
  <c r="U319" i="12"/>
  <c r="L319" i="12"/>
  <c r="K319" i="12"/>
  <c r="U318" i="12"/>
  <c r="L318" i="12"/>
  <c r="K318" i="12"/>
  <c r="U317" i="12"/>
  <c r="L317" i="12"/>
  <c r="K317" i="12"/>
  <c r="U316" i="12"/>
  <c r="L316" i="12"/>
  <c r="K316" i="12"/>
  <c r="U315" i="12"/>
  <c r="L315" i="12"/>
  <c r="K315" i="12"/>
  <c r="U314" i="12"/>
  <c r="L314" i="12"/>
  <c r="K314" i="12"/>
  <c r="U313" i="12"/>
  <c r="L313" i="12"/>
  <c r="K313" i="12"/>
  <c r="U312" i="12"/>
  <c r="L312" i="12"/>
  <c r="K312" i="12"/>
  <c r="U311" i="12"/>
  <c r="L311" i="12"/>
  <c r="K311" i="12"/>
  <c r="U310" i="12"/>
  <c r="L310" i="12"/>
  <c r="K310" i="12"/>
  <c r="U309" i="12"/>
  <c r="L309" i="12"/>
  <c r="K309" i="12"/>
  <c r="U308" i="12"/>
  <c r="L308" i="12"/>
  <c r="K308" i="12"/>
  <c r="U307" i="12"/>
  <c r="L307" i="12"/>
  <c r="K307" i="12"/>
  <c r="U306" i="12"/>
  <c r="L306" i="12"/>
  <c r="K306" i="12"/>
  <c r="U305" i="12"/>
  <c r="L305" i="12"/>
  <c r="K305" i="12"/>
  <c r="U304" i="12"/>
  <c r="L304" i="12"/>
  <c r="K304" i="12"/>
  <c r="U303" i="12"/>
  <c r="L303" i="12"/>
  <c r="K303" i="12"/>
  <c r="U302" i="12"/>
  <c r="L302" i="12"/>
  <c r="K302" i="12"/>
  <c r="U301" i="12"/>
  <c r="L301" i="12"/>
  <c r="K301" i="12"/>
  <c r="U300" i="12"/>
  <c r="L300" i="12"/>
  <c r="K300" i="12"/>
  <c r="U299" i="12"/>
  <c r="L299" i="12"/>
  <c r="K299" i="12"/>
  <c r="U298" i="12"/>
  <c r="L298" i="12"/>
  <c r="K298" i="12"/>
  <c r="U297" i="12"/>
  <c r="L297" i="12"/>
  <c r="K297" i="12"/>
  <c r="U296" i="12"/>
  <c r="L296" i="12"/>
  <c r="K296" i="12"/>
  <c r="U295" i="12"/>
  <c r="L295" i="12"/>
  <c r="K295" i="12"/>
  <c r="U294" i="12"/>
  <c r="L294" i="12"/>
  <c r="K294" i="12"/>
  <c r="U293" i="12"/>
  <c r="L293" i="12"/>
  <c r="K293" i="12"/>
  <c r="U292" i="12"/>
  <c r="L292" i="12"/>
  <c r="K292" i="12"/>
  <c r="U291" i="12"/>
  <c r="L291" i="12"/>
  <c r="K291" i="12"/>
  <c r="U290" i="12"/>
  <c r="L290" i="12"/>
  <c r="K290" i="12"/>
  <c r="U289" i="12"/>
  <c r="L289" i="12"/>
  <c r="K289" i="12"/>
  <c r="U288" i="12"/>
  <c r="L288" i="12"/>
  <c r="K288" i="12"/>
  <c r="U287" i="12"/>
  <c r="L287" i="12"/>
  <c r="K287" i="12"/>
  <c r="U286" i="12"/>
  <c r="L286" i="12"/>
  <c r="K286" i="12"/>
  <c r="U285" i="12"/>
  <c r="L285" i="12"/>
  <c r="K285" i="12"/>
  <c r="U284" i="12"/>
  <c r="L284" i="12"/>
  <c r="K284" i="12"/>
  <c r="U283" i="12"/>
  <c r="L283" i="12"/>
  <c r="K283" i="12"/>
  <c r="U282" i="12"/>
  <c r="L282" i="12"/>
  <c r="K282" i="12"/>
  <c r="U281" i="12"/>
  <c r="L281" i="12"/>
  <c r="K281" i="12"/>
  <c r="U280" i="12"/>
  <c r="L280" i="12"/>
  <c r="K280" i="12"/>
  <c r="U279" i="12"/>
  <c r="L279" i="12"/>
  <c r="K279" i="12"/>
  <c r="U278" i="12"/>
  <c r="L278" i="12"/>
  <c r="K278" i="12"/>
  <c r="U277" i="12"/>
  <c r="L277" i="12"/>
  <c r="K277" i="12"/>
  <c r="U276" i="12"/>
  <c r="L276" i="12"/>
  <c r="K276" i="12"/>
  <c r="U275" i="12"/>
  <c r="L275" i="12"/>
  <c r="K275" i="12"/>
  <c r="U274" i="12"/>
  <c r="L274" i="12"/>
  <c r="K274" i="12"/>
  <c r="U273" i="12"/>
  <c r="L273" i="12"/>
  <c r="K273" i="12"/>
  <c r="U272" i="12"/>
  <c r="L272" i="12"/>
  <c r="K272" i="12"/>
  <c r="U271" i="12"/>
  <c r="L271" i="12"/>
  <c r="K271" i="12"/>
  <c r="U270" i="12"/>
  <c r="L270" i="12"/>
  <c r="K270" i="12"/>
  <c r="U269" i="12"/>
  <c r="L269" i="12"/>
  <c r="K269" i="12"/>
  <c r="U268" i="12"/>
  <c r="L268" i="12"/>
  <c r="K268" i="12"/>
  <c r="U267" i="12"/>
  <c r="L267" i="12"/>
  <c r="K267" i="12"/>
  <c r="U266" i="12"/>
  <c r="L266" i="12"/>
  <c r="K266" i="12"/>
  <c r="U265" i="12"/>
  <c r="L265" i="12"/>
  <c r="K265" i="12"/>
  <c r="U264" i="12"/>
  <c r="L264" i="12"/>
  <c r="K264" i="12"/>
  <c r="U263" i="12"/>
  <c r="L263" i="12"/>
  <c r="K263" i="12"/>
  <c r="U262" i="12"/>
  <c r="L262" i="12"/>
  <c r="K262" i="12"/>
  <c r="U261" i="12"/>
  <c r="L261" i="12"/>
  <c r="K261" i="12"/>
  <c r="U260" i="12"/>
  <c r="L260" i="12"/>
  <c r="K260" i="12"/>
  <c r="U259" i="12"/>
  <c r="L259" i="12"/>
  <c r="K259" i="12"/>
  <c r="U258" i="12"/>
  <c r="L258" i="12"/>
  <c r="K258" i="12"/>
  <c r="U257" i="12"/>
  <c r="L257" i="12"/>
  <c r="K257" i="12"/>
  <c r="U256" i="12"/>
  <c r="L256" i="12"/>
  <c r="K256" i="12"/>
  <c r="U255" i="12"/>
  <c r="L255" i="12"/>
  <c r="K255" i="12"/>
  <c r="U254" i="12"/>
  <c r="L254" i="12"/>
  <c r="K254" i="12"/>
  <c r="U253" i="12"/>
  <c r="L253" i="12"/>
  <c r="K253" i="12"/>
  <c r="U252" i="12"/>
  <c r="L252" i="12"/>
  <c r="K252" i="12"/>
  <c r="U251" i="12"/>
  <c r="L251" i="12"/>
  <c r="K251" i="12"/>
  <c r="U250" i="12"/>
  <c r="L250" i="12"/>
  <c r="K250" i="12"/>
  <c r="U249" i="12"/>
  <c r="L249" i="12"/>
  <c r="K249" i="12"/>
  <c r="U248" i="12"/>
  <c r="L248" i="12"/>
  <c r="K248" i="12"/>
  <c r="U247" i="12"/>
  <c r="L247" i="12"/>
  <c r="K247" i="12"/>
  <c r="U246" i="12"/>
  <c r="L246" i="12"/>
  <c r="K246" i="12"/>
  <c r="U245" i="12"/>
  <c r="L245" i="12"/>
  <c r="K245" i="12"/>
  <c r="U244" i="12"/>
  <c r="L244" i="12"/>
  <c r="K244" i="12"/>
  <c r="U243" i="12"/>
  <c r="L243" i="12"/>
  <c r="K243" i="12"/>
  <c r="U242" i="12"/>
  <c r="L242" i="12"/>
  <c r="K242" i="12"/>
  <c r="U241" i="12"/>
  <c r="L241" i="12"/>
  <c r="K241" i="12"/>
  <c r="U240" i="12"/>
  <c r="L240" i="12"/>
  <c r="K240" i="12"/>
  <c r="U239" i="12"/>
  <c r="L239" i="12"/>
  <c r="K239" i="12"/>
  <c r="U238" i="12"/>
  <c r="L238" i="12"/>
  <c r="K238" i="12"/>
  <c r="U237" i="12"/>
  <c r="L237" i="12"/>
  <c r="K237" i="12"/>
  <c r="U236" i="12"/>
  <c r="L236" i="12"/>
  <c r="K236" i="12"/>
  <c r="U235" i="12"/>
  <c r="L235" i="12"/>
  <c r="K235" i="12"/>
  <c r="U234" i="12"/>
  <c r="L234" i="12"/>
  <c r="K234" i="12"/>
  <c r="U233" i="12"/>
  <c r="L233" i="12"/>
  <c r="K233" i="12"/>
  <c r="U232" i="12"/>
  <c r="L232" i="12"/>
  <c r="K232" i="12"/>
  <c r="U231" i="12"/>
  <c r="L231" i="12"/>
  <c r="K231" i="12"/>
  <c r="U230" i="12"/>
  <c r="L230" i="12"/>
  <c r="K230" i="12"/>
  <c r="U229" i="12"/>
  <c r="L229" i="12"/>
  <c r="K229" i="12"/>
  <c r="U228" i="12"/>
  <c r="L228" i="12"/>
  <c r="K228" i="12"/>
  <c r="U227" i="12"/>
  <c r="L227" i="12"/>
  <c r="K227" i="12"/>
  <c r="U226" i="12"/>
  <c r="L226" i="12"/>
  <c r="K226" i="12"/>
  <c r="U225" i="12"/>
  <c r="L225" i="12"/>
  <c r="K225" i="12"/>
  <c r="U224" i="12"/>
  <c r="L224" i="12"/>
  <c r="K224" i="12"/>
  <c r="U223" i="12"/>
  <c r="L223" i="12"/>
  <c r="K223" i="12"/>
  <c r="U222" i="12"/>
  <c r="L222" i="12"/>
  <c r="K222" i="12"/>
  <c r="U221" i="12"/>
  <c r="L221" i="12"/>
  <c r="K221" i="12"/>
  <c r="U220" i="12"/>
  <c r="L220" i="12"/>
  <c r="K220" i="12"/>
  <c r="U219" i="12"/>
  <c r="L219" i="12"/>
  <c r="K219" i="12"/>
  <c r="U218" i="12"/>
  <c r="L218" i="12"/>
  <c r="K218" i="12"/>
  <c r="U217" i="12"/>
  <c r="L217" i="12"/>
  <c r="K217" i="12"/>
  <c r="U216" i="12"/>
  <c r="L216" i="12"/>
  <c r="K216" i="12"/>
  <c r="U215" i="12"/>
  <c r="L215" i="12"/>
  <c r="K215" i="12"/>
  <c r="U214" i="12"/>
  <c r="L214" i="12"/>
  <c r="K214" i="12"/>
  <c r="U213" i="12"/>
  <c r="L213" i="12"/>
  <c r="K213" i="12"/>
  <c r="U212" i="12"/>
  <c r="L212" i="12"/>
  <c r="K212" i="12"/>
  <c r="U211" i="12"/>
  <c r="L211" i="12"/>
  <c r="K211" i="12"/>
  <c r="U210" i="12"/>
  <c r="L210" i="12"/>
  <c r="K210" i="12"/>
  <c r="U209" i="12"/>
  <c r="L209" i="12"/>
  <c r="K209" i="12"/>
  <c r="U208" i="12"/>
  <c r="L208" i="12"/>
  <c r="K208" i="12"/>
  <c r="U207" i="12"/>
  <c r="L207" i="12"/>
  <c r="K207" i="12"/>
  <c r="U206" i="12"/>
  <c r="L206" i="12"/>
  <c r="K206" i="12"/>
  <c r="U205" i="12"/>
  <c r="L205" i="12"/>
  <c r="K205" i="12"/>
  <c r="U204" i="12"/>
  <c r="L204" i="12"/>
  <c r="K204" i="12"/>
  <c r="U203" i="12"/>
  <c r="L203" i="12"/>
  <c r="K203" i="12"/>
  <c r="U202" i="12"/>
  <c r="L202" i="12"/>
  <c r="K202" i="12"/>
  <c r="U201" i="12"/>
  <c r="L201" i="12"/>
  <c r="K201" i="12"/>
  <c r="U200" i="12"/>
  <c r="L200" i="12"/>
  <c r="K200" i="12"/>
  <c r="U199" i="12"/>
  <c r="L199" i="12"/>
  <c r="K199" i="12"/>
  <c r="U198" i="12"/>
  <c r="L198" i="12"/>
  <c r="K198" i="12"/>
  <c r="U197" i="12"/>
  <c r="L197" i="12"/>
  <c r="K197" i="12"/>
  <c r="U196" i="12"/>
  <c r="L196" i="12"/>
  <c r="K196" i="12"/>
  <c r="U195" i="12"/>
  <c r="L195" i="12"/>
  <c r="K195" i="12"/>
  <c r="U194" i="12"/>
  <c r="L194" i="12"/>
  <c r="K194" i="12"/>
  <c r="U193" i="12"/>
  <c r="L193" i="12"/>
  <c r="K193" i="12"/>
  <c r="U192" i="12"/>
  <c r="L192" i="12"/>
  <c r="K192" i="12"/>
  <c r="U191" i="12"/>
  <c r="L191" i="12"/>
  <c r="K191" i="12"/>
  <c r="U190" i="12"/>
  <c r="L190" i="12"/>
  <c r="K190" i="12"/>
  <c r="U189" i="12"/>
  <c r="L189" i="12"/>
  <c r="K189" i="12"/>
  <c r="U188" i="12"/>
  <c r="L188" i="12"/>
  <c r="K188" i="12"/>
  <c r="U187" i="12"/>
  <c r="L187" i="12"/>
  <c r="K187" i="12"/>
  <c r="U186" i="12"/>
  <c r="L186" i="12"/>
  <c r="K186" i="12"/>
  <c r="U185" i="12"/>
  <c r="L185" i="12"/>
  <c r="K185" i="12"/>
  <c r="U184" i="12"/>
  <c r="L184" i="12"/>
  <c r="K184" i="12"/>
  <c r="U183" i="12"/>
  <c r="L183" i="12"/>
  <c r="K183" i="12"/>
  <c r="U182" i="12"/>
  <c r="L182" i="12"/>
  <c r="K182" i="12"/>
  <c r="U181" i="12"/>
  <c r="L181" i="12"/>
  <c r="K181" i="12"/>
  <c r="U180" i="12"/>
  <c r="L180" i="12"/>
  <c r="K180" i="12"/>
  <c r="U179" i="12"/>
  <c r="L179" i="12"/>
  <c r="K179" i="12"/>
  <c r="U178" i="12"/>
  <c r="L178" i="12"/>
  <c r="K178" i="12"/>
  <c r="U177" i="12"/>
  <c r="L177" i="12"/>
  <c r="K177" i="12"/>
  <c r="U176" i="12"/>
  <c r="L176" i="12"/>
  <c r="K176" i="12"/>
  <c r="U175" i="12"/>
  <c r="L175" i="12"/>
  <c r="K175" i="12"/>
  <c r="U174" i="12"/>
  <c r="L174" i="12"/>
  <c r="K174" i="12"/>
  <c r="U173" i="12"/>
  <c r="L173" i="12"/>
  <c r="K173" i="12"/>
  <c r="U172" i="12"/>
  <c r="L172" i="12"/>
  <c r="K172" i="12"/>
  <c r="U171" i="12"/>
  <c r="L171" i="12"/>
  <c r="K171" i="12"/>
  <c r="U170" i="12"/>
  <c r="L170" i="12"/>
  <c r="K170" i="12"/>
  <c r="U169" i="12"/>
  <c r="L169" i="12"/>
  <c r="K169" i="12"/>
  <c r="U168" i="12"/>
  <c r="L168" i="12"/>
  <c r="K168" i="12"/>
  <c r="U167" i="12"/>
  <c r="L167" i="12"/>
  <c r="K167" i="12"/>
  <c r="U166" i="12"/>
  <c r="L166" i="12"/>
  <c r="K166" i="12"/>
  <c r="U165" i="12"/>
  <c r="L165" i="12"/>
  <c r="K165" i="12"/>
  <c r="U164" i="12"/>
  <c r="L164" i="12"/>
  <c r="K164" i="12"/>
  <c r="U163" i="12"/>
  <c r="L163" i="12"/>
  <c r="K163" i="12"/>
  <c r="U162" i="12"/>
  <c r="L162" i="12"/>
  <c r="K162" i="12"/>
  <c r="U161" i="12"/>
  <c r="L161" i="12"/>
  <c r="K161" i="12"/>
  <c r="U160" i="12"/>
  <c r="L160" i="12"/>
  <c r="K160" i="12"/>
  <c r="U159" i="12"/>
  <c r="L159" i="12"/>
  <c r="K159" i="12"/>
  <c r="U158" i="12"/>
  <c r="L158" i="12"/>
  <c r="K158" i="12"/>
  <c r="U157" i="12"/>
  <c r="L157" i="12"/>
  <c r="K157" i="12"/>
  <c r="U156" i="12"/>
  <c r="L156" i="12"/>
  <c r="K156" i="12"/>
  <c r="U155" i="12"/>
  <c r="L155" i="12"/>
  <c r="K155" i="12"/>
  <c r="U154" i="12"/>
  <c r="L154" i="12"/>
  <c r="K154" i="12"/>
  <c r="U153" i="12"/>
  <c r="L153" i="12"/>
  <c r="K153" i="12"/>
  <c r="U152" i="12"/>
  <c r="L152" i="12"/>
  <c r="K152" i="12"/>
  <c r="U151" i="12"/>
  <c r="L151" i="12"/>
  <c r="K151" i="12"/>
  <c r="U150" i="12"/>
  <c r="L150" i="12"/>
  <c r="K150" i="12"/>
  <c r="U149" i="12"/>
  <c r="L149" i="12"/>
  <c r="K149" i="12"/>
  <c r="U148" i="12"/>
  <c r="L148" i="12"/>
  <c r="K148" i="12"/>
  <c r="U147" i="12"/>
  <c r="L147" i="12"/>
  <c r="K147" i="12"/>
  <c r="U146" i="12"/>
  <c r="L146" i="12"/>
  <c r="K146" i="12"/>
  <c r="U145" i="12"/>
  <c r="L145" i="12"/>
  <c r="K145" i="12"/>
  <c r="U144" i="12"/>
  <c r="L144" i="12"/>
  <c r="K144" i="12"/>
  <c r="U143" i="12"/>
  <c r="L143" i="12"/>
  <c r="K143" i="12"/>
  <c r="U142" i="12"/>
  <c r="L142" i="12"/>
  <c r="K142" i="12"/>
  <c r="U141" i="12"/>
  <c r="L141" i="12"/>
  <c r="K141" i="12"/>
  <c r="U140" i="12"/>
  <c r="L140" i="12"/>
  <c r="K140" i="12"/>
  <c r="U139" i="12"/>
  <c r="L139" i="12"/>
  <c r="K139" i="12"/>
  <c r="U138" i="12"/>
  <c r="L138" i="12"/>
  <c r="K138" i="12"/>
  <c r="U137" i="12"/>
  <c r="L137" i="12"/>
  <c r="K137" i="12"/>
  <c r="U136" i="12"/>
  <c r="L136" i="12"/>
  <c r="K136" i="12"/>
  <c r="U135" i="12"/>
  <c r="L135" i="12"/>
  <c r="K135" i="12"/>
  <c r="U134" i="12"/>
  <c r="L134" i="12"/>
  <c r="K134" i="12"/>
  <c r="U133" i="12"/>
  <c r="L133" i="12"/>
  <c r="K133" i="12"/>
  <c r="U132" i="12"/>
  <c r="L132" i="12"/>
  <c r="K132" i="12"/>
  <c r="U131" i="12"/>
  <c r="L131" i="12"/>
  <c r="K131" i="12"/>
  <c r="U130" i="12"/>
  <c r="L130" i="12"/>
  <c r="K130" i="12"/>
  <c r="U129" i="12"/>
  <c r="L129" i="12"/>
  <c r="K129" i="12"/>
  <c r="U128" i="12"/>
  <c r="L128" i="12"/>
  <c r="K128" i="12"/>
  <c r="U127" i="12"/>
  <c r="L127" i="12"/>
  <c r="K127" i="12"/>
  <c r="U126" i="12"/>
  <c r="L126" i="12"/>
  <c r="K126" i="12"/>
  <c r="U125" i="12"/>
  <c r="L125" i="12"/>
  <c r="K125" i="12"/>
  <c r="U124" i="12"/>
  <c r="L124" i="12"/>
  <c r="K124" i="12"/>
  <c r="U123" i="12"/>
  <c r="L123" i="12"/>
  <c r="K123" i="12"/>
  <c r="U122" i="12"/>
  <c r="L122" i="12"/>
  <c r="K122" i="12"/>
  <c r="U121" i="12"/>
  <c r="L121" i="12"/>
  <c r="K121" i="12"/>
  <c r="U120" i="12"/>
  <c r="L120" i="12"/>
  <c r="K120" i="12"/>
  <c r="U119" i="12"/>
  <c r="L119" i="12"/>
  <c r="K119" i="12"/>
  <c r="U118" i="12"/>
  <c r="L118" i="12"/>
  <c r="K118" i="12"/>
  <c r="U117" i="12"/>
  <c r="L117" i="12"/>
  <c r="K117" i="12"/>
  <c r="U116" i="12"/>
  <c r="L116" i="12"/>
  <c r="K116" i="12"/>
  <c r="U115" i="12"/>
  <c r="L115" i="12"/>
  <c r="K115" i="12"/>
  <c r="U114" i="12"/>
  <c r="L114" i="12"/>
  <c r="K114" i="12"/>
  <c r="U113" i="12"/>
  <c r="L113" i="12"/>
  <c r="K113" i="12"/>
  <c r="U112" i="12"/>
  <c r="L112" i="12"/>
  <c r="K112" i="12"/>
  <c r="U111" i="12"/>
  <c r="L111" i="12"/>
  <c r="K111" i="12"/>
  <c r="U110" i="12"/>
  <c r="L110" i="12"/>
  <c r="K110" i="12"/>
  <c r="U109" i="12"/>
  <c r="L109" i="12"/>
  <c r="K109" i="12"/>
  <c r="U108" i="12"/>
  <c r="L108" i="12"/>
  <c r="K108" i="12"/>
  <c r="U107" i="12"/>
  <c r="L107" i="12"/>
  <c r="K107" i="12"/>
  <c r="U106" i="12"/>
  <c r="L106" i="12"/>
  <c r="K106" i="12"/>
  <c r="U105" i="12"/>
  <c r="L105" i="12"/>
  <c r="K105" i="12"/>
  <c r="U104" i="12"/>
  <c r="L104" i="12"/>
  <c r="K104" i="12"/>
  <c r="U103" i="12"/>
  <c r="L103" i="12"/>
  <c r="K103" i="12"/>
  <c r="U102" i="12"/>
  <c r="L102" i="12"/>
  <c r="K102" i="12"/>
  <c r="U101" i="12"/>
  <c r="L101" i="12"/>
  <c r="K101" i="12"/>
  <c r="U100" i="12"/>
  <c r="L100" i="12"/>
  <c r="K100" i="12"/>
  <c r="U99" i="12"/>
  <c r="L99" i="12"/>
  <c r="K99" i="12"/>
  <c r="U98" i="12"/>
  <c r="L98" i="12"/>
  <c r="K98" i="12"/>
  <c r="U97" i="12"/>
  <c r="L97" i="12"/>
  <c r="K97" i="12"/>
  <c r="U96" i="12"/>
  <c r="L96" i="12"/>
  <c r="K96" i="12"/>
  <c r="U95" i="12"/>
  <c r="L95" i="12"/>
  <c r="K95" i="12"/>
  <c r="U94" i="12"/>
  <c r="L94" i="12"/>
  <c r="K94" i="12"/>
  <c r="U93" i="12"/>
  <c r="L93" i="12"/>
  <c r="K93" i="12"/>
  <c r="U92" i="12"/>
  <c r="L92" i="12"/>
  <c r="K92" i="12"/>
  <c r="U91" i="12"/>
  <c r="L91" i="12"/>
  <c r="K91" i="12"/>
  <c r="U90" i="12"/>
  <c r="L90" i="12"/>
  <c r="K90" i="12"/>
  <c r="U89" i="12"/>
  <c r="L89" i="12"/>
  <c r="K89" i="12"/>
  <c r="U88" i="12"/>
  <c r="L88" i="12"/>
  <c r="K88" i="12"/>
  <c r="U87" i="12"/>
  <c r="L87" i="12"/>
  <c r="K87" i="12"/>
  <c r="U86" i="12"/>
  <c r="L86" i="12"/>
  <c r="K86" i="12"/>
  <c r="U85" i="12"/>
  <c r="L85" i="12"/>
  <c r="K85" i="12"/>
  <c r="U84" i="12"/>
  <c r="L84" i="12"/>
  <c r="K84" i="12"/>
  <c r="U83" i="12"/>
  <c r="L83" i="12"/>
  <c r="K83" i="12"/>
  <c r="U82" i="12"/>
  <c r="L82" i="12"/>
  <c r="K82" i="12"/>
  <c r="U81" i="12"/>
  <c r="L81" i="12"/>
  <c r="K81" i="12"/>
  <c r="U80" i="12"/>
  <c r="L80" i="12"/>
  <c r="K80" i="12"/>
  <c r="U79" i="12"/>
  <c r="L79" i="12"/>
  <c r="K79" i="12"/>
  <c r="U78" i="12"/>
  <c r="L78" i="12"/>
  <c r="K78" i="12"/>
  <c r="U77" i="12"/>
  <c r="L77" i="12"/>
  <c r="K77" i="12"/>
  <c r="U76" i="12"/>
  <c r="L76" i="12"/>
  <c r="K76" i="12"/>
  <c r="U75" i="12"/>
  <c r="L75" i="12"/>
  <c r="K75" i="12"/>
  <c r="U74" i="12"/>
  <c r="L74" i="12"/>
  <c r="K74" i="12"/>
  <c r="U73" i="12"/>
  <c r="L73" i="12"/>
  <c r="K73" i="12"/>
  <c r="U72" i="12"/>
  <c r="L72" i="12"/>
  <c r="K72" i="12"/>
  <c r="U71" i="12"/>
  <c r="L71" i="12"/>
  <c r="K71" i="12"/>
  <c r="U70" i="12"/>
  <c r="L70" i="12"/>
  <c r="K70" i="12"/>
  <c r="U69" i="12"/>
  <c r="L69" i="12"/>
  <c r="K69" i="12"/>
  <c r="U68" i="12"/>
  <c r="L68" i="12"/>
  <c r="K68" i="12"/>
  <c r="U67" i="12"/>
  <c r="L67" i="12"/>
  <c r="K67" i="12"/>
  <c r="U66" i="12"/>
  <c r="L66" i="12"/>
  <c r="K66" i="12"/>
  <c r="U65" i="12"/>
  <c r="L65" i="12"/>
  <c r="K65" i="12"/>
  <c r="U64" i="12"/>
  <c r="L64" i="12"/>
  <c r="K64" i="12"/>
  <c r="U63" i="12"/>
  <c r="L63" i="12"/>
  <c r="K63" i="12"/>
  <c r="U62" i="12"/>
  <c r="L62" i="12"/>
  <c r="K62" i="12"/>
  <c r="U61" i="12"/>
  <c r="L61" i="12"/>
  <c r="K61" i="12"/>
  <c r="U60" i="12"/>
  <c r="L60" i="12"/>
  <c r="K60" i="12"/>
  <c r="U59" i="12"/>
  <c r="L59" i="12"/>
  <c r="K59" i="12"/>
  <c r="U58" i="12"/>
  <c r="L58" i="12"/>
  <c r="K58" i="12"/>
  <c r="U57" i="12"/>
  <c r="L57" i="12"/>
  <c r="K57" i="12"/>
  <c r="U56" i="12"/>
  <c r="L56" i="12"/>
  <c r="K56" i="12"/>
  <c r="U55" i="12"/>
  <c r="L55" i="12"/>
  <c r="K55" i="12"/>
  <c r="U54" i="12"/>
  <c r="L54" i="12"/>
  <c r="K54" i="12"/>
  <c r="U53" i="12"/>
  <c r="L53" i="12"/>
  <c r="K53" i="12"/>
  <c r="U52" i="12"/>
  <c r="L52" i="12"/>
  <c r="K52" i="12"/>
  <c r="U51" i="12"/>
  <c r="L51" i="12"/>
  <c r="K51" i="12"/>
  <c r="U50" i="12"/>
  <c r="L50" i="12"/>
  <c r="K50" i="12"/>
  <c r="U49" i="12"/>
  <c r="L49" i="12"/>
  <c r="K49" i="12"/>
  <c r="U48" i="12"/>
  <c r="L48" i="12"/>
  <c r="K48" i="12"/>
  <c r="U47" i="12"/>
  <c r="L47" i="12"/>
  <c r="K47" i="12"/>
  <c r="U46" i="12"/>
  <c r="L46" i="12"/>
  <c r="K46" i="12"/>
  <c r="U45" i="12"/>
  <c r="L45" i="12"/>
  <c r="K45" i="12"/>
  <c r="U44" i="12"/>
  <c r="L44" i="12"/>
  <c r="K44" i="12"/>
  <c r="U43" i="12"/>
  <c r="L43" i="12"/>
  <c r="K43" i="12"/>
  <c r="U42" i="12"/>
  <c r="L42" i="12"/>
  <c r="K42" i="12"/>
  <c r="U41" i="12"/>
  <c r="L41" i="12"/>
  <c r="K41" i="12"/>
  <c r="U40" i="12"/>
  <c r="L40" i="12"/>
  <c r="K40" i="12"/>
  <c r="U39" i="12"/>
  <c r="L39" i="12"/>
  <c r="K39" i="12"/>
  <c r="U38" i="12"/>
  <c r="L38" i="12"/>
  <c r="K38" i="12"/>
  <c r="U37" i="12"/>
  <c r="L37" i="12"/>
  <c r="K37" i="12"/>
  <c r="U36" i="12"/>
  <c r="L36" i="12"/>
  <c r="K36" i="12"/>
  <c r="U35" i="12"/>
  <c r="L35" i="12"/>
  <c r="K35" i="12"/>
  <c r="U34" i="12"/>
  <c r="L34" i="12"/>
  <c r="K34" i="12"/>
  <c r="U33" i="12"/>
  <c r="L33" i="12"/>
  <c r="K33" i="12"/>
  <c r="U32" i="12"/>
  <c r="L32" i="12"/>
  <c r="K32" i="12"/>
  <c r="U31" i="12"/>
  <c r="L31" i="12"/>
  <c r="K31" i="12"/>
  <c r="U30" i="12"/>
  <c r="L30" i="12"/>
  <c r="K30" i="12"/>
  <c r="U29" i="12"/>
  <c r="L29" i="12"/>
  <c r="K29" i="12"/>
  <c r="U28" i="12"/>
  <c r="L28" i="12"/>
  <c r="K28" i="12"/>
  <c r="U27" i="12"/>
  <c r="L27" i="12"/>
  <c r="K27" i="12"/>
  <c r="U26" i="12"/>
  <c r="L26" i="12"/>
  <c r="K26" i="12"/>
  <c r="U25" i="12"/>
  <c r="L25" i="12"/>
  <c r="K25" i="12"/>
  <c r="U24" i="12"/>
  <c r="L24" i="12"/>
  <c r="K24" i="12"/>
  <c r="U23" i="12"/>
  <c r="L23" i="12"/>
  <c r="K23" i="12"/>
  <c r="U22" i="12"/>
  <c r="L22" i="12"/>
  <c r="K22" i="12"/>
  <c r="U21" i="12"/>
  <c r="L21" i="12"/>
  <c r="K21" i="12"/>
  <c r="U20" i="12"/>
  <c r="L20" i="12"/>
  <c r="K20" i="12"/>
  <c r="U19" i="12"/>
  <c r="L19" i="12"/>
  <c r="K19" i="12"/>
  <c r="U18" i="12"/>
  <c r="L18" i="12"/>
  <c r="K18" i="12"/>
  <c r="U17" i="12"/>
  <c r="L17" i="12"/>
  <c r="K17" i="12"/>
  <c r="U16" i="12"/>
  <c r="L16" i="12"/>
  <c r="K16" i="12"/>
  <c r="U15" i="12"/>
  <c r="L15" i="12"/>
  <c r="K15" i="12"/>
  <c r="U14" i="12"/>
  <c r="L14" i="12"/>
  <c r="K14" i="12"/>
  <c r="U13" i="12"/>
  <c r="L13" i="12"/>
  <c r="K13" i="12"/>
  <c r="U12" i="12"/>
  <c r="L12" i="12"/>
  <c r="K12" i="12"/>
  <c r="U11" i="12"/>
  <c r="L11" i="12"/>
  <c r="K11" i="12"/>
  <c r="U10" i="12"/>
  <c r="L10" i="12"/>
  <c r="K10" i="12"/>
  <c r="U9" i="12"/>
  <c r="L9" i="12"/>
  <c r="K9" i="12"/>
  <c r="U8" i="12"/>
  <c r="L8" i="12"/>
  <c r="K8" i="12"/>
  <c r="U7" i="12"/>
  <c r="L7" i="12"/>
  <c r="K7" i="12"/>
  <c r="U6" i="12"/>
  <c r="L6" i="12"/>
  <c r="K6" i="12"/>
  <c r="U5" i="12"/>
  <c r="L5" i="12"/>
  <c r="K5" i="12"/>
  <c r="U4" i="12"/>
  <c r="L4" i="12"/>
  <c r="K4" i="12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3" i="9"/>
  <c r="L5" i="9" l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4" i="9"/>
  <c r="L3" i="9"/>
  <c r="E9" i="8"/>
  <c r="F9" i="8"/>
  <c r="D9" i="8"/>
  <c r="E49" i="8" l="1"/>
  <c r="F49" i="8" s="1"/>
  <c r="E50" i="8"/>
  <c r="F50" i="8" s="1"/>
  <c r="E45" i="8"/>
  <c r="F45" i="8" s="1"/>
  <c r="E47" i="8"/>
  <c r="F47" i="8" s="1"/>
  <c r="D81" i="8"/>
  <c r="E76" i="8"/>
  <c r="F76" i="8" s="1"/>
  <c r="E77" i="8"/>
  <c r="F77" i="8" s="1"/>
  <c r="E78" i="8"/>
  <c r="F78" i="8" s="1"/>
  <c r="E79" i="8"/>
  <c r="F79" i="8" s="1"/>
  <c r="E80" i="8"/>
  <c r="F80" i="8" s="1"/>
  <c r="E75" i="8"/>
  <c r="F75" i="8" s="1"/>
  <c r="C81" i="8"/>
  <c r="E40" i="8"/>
  <c r="F4" i="8"/>
  <c r="F5" i="8"/>
  <c r="F6" i="8"/>
  <c r="F7" i="8"/>
  <c r="F8" i="8"/>
  <c r="F3" i="8"/>
  <c r="E81" i="8" l="1"/>
  <c r="F81" i="8" s="1"/>
  <c r="E48" i="8"/>
  <c r="F48" i="8" s="1"/>
  <c r="D51" i="8"/>
  <c r="E46" i="8"/>
  <c r="F46" i="8" s="1"/>
  <c r="C51" i="8"/>
  <c r="E51" i="8" s="1"/>
  <c r="F51" i="8" s="1"/>
  <c r="X627" i="9"/>
  <c r="W626" i="9"/>
  <c r="W625" i="9"/>
  <c r="W624" i="9"/>
  <c r="W623" i="9"/>
  <c r="W622" i="9"/>
  <c r="W621" i="9"/>
  <c r="W620" i="9"/>
  <c r="W619" i="9"/>
  <c r="W618" i="9"/>
  <c r="W617" i="9"/>
  <c r="W616" i="9"/>
  <c r="W615" i="9"/>
  <c r="W614" i="9"/>
  <c r="W613" i="9"/>
  <c r="W612" i="9"/>
  <c r="W611" i="9"/>
  <c r="W610" i="9"/>
  <c r="W609" i="9"/>
  <c r="W608" i="9"/>
  <c r="W607" i="9"/>
  <c r="W606" i="9"/>
  <c r="W605" i="9"/>
  <c r="W604" i="9"/>
  <c r="W603" i="9"/>
  <c r="W602" i="9"/>
  <c r="W601" i="9"/>
  <c r="W600" i="9"/>
  <c r="W599" i="9"/>
  <c r="W598" i="9"/>
  <c r="W597" i="9"/>
  <c r="W596" i="9"/>
  <c r="W595" i="9"/>
  <c r="W594" i="9"/>
  <c r="W593" i="9"/>
  <c r="W592" i="9"/>
  <c r="W591" i="9"/>
  <c r="W590" i="9"/>
  <c r="W589" i="9"/>
  <c r="W588" i="9"/>
  <c r="W587" i="9"/>
  <c r="W586" i="9"/>
  <c r="W585" i="9"/>
  <c r="W584" i="9"/>
  <c r="W583" i="9"/>
  <c r="W582" i="9"/>
  <c r="W581" i="9"/>
  <c r="W580" i="9"/>
  <c r="W579" i="9"/>
  <c r="W578" i="9"/>
  <c r="W577" i="9"/>
  <c r="W576" i="9"/>
  <c r="W575" i="9"/>
  <c r="W574" i="9"/>
  <c r="W573" i="9"/>
  <c r="W572" i="9"/>
  <c r="W571" i="9"/>
  <c r="W570" i="9"/>
  <c r="W569" i="9"/>
  <c r="W568" i="9"/>
  <c r="W567" i="9"/>
  <c r="W566" i="9"/>
  <c r="W565" i="9"/>
  <c r="W564" i="9"/>
  <c r="W563" i="9"/>
  <c r="W562" i="9"/>
  <c r="W561" i="9"/>
  <c r="W560" i="9"/>
  <c r="W559" i="9"/>
  <c r="W558" i="9"/>
  <c r="W557" i="9"/>
  <c r="W556" i="9"/>
  <c r="W555" i="9"/>
  <c r="W554" i="9"/>
  <c r="W553" i="9"/>
  <c r="W552" i="9"/>
  <c r="W551" i="9"/>
  <c r="W550" i="9"/>
  <c r="W549" i="9"/>
  <c r="W548" i="9"/>
  <c r="W547" i="9"/>
  <c r="W546" i="9"/>
  <c r="W545" i="9"/>
  <c r="W544" i="9"/>
  <c r="W543" i="9"/>
  <c r="W542" i="9"/>
  <c r="W541" i="9"/>
  <c r="W540" i="9"/>
  <c r="W539" i="9"/>
  <c r="W538" i="9"/>
  <c r="W537" i="9"/>
  <c r="W536" i="9"/>
  <c r="W535" i="9"/>
  <c r="W534" i="9"/>
  <c r="W533" i="9"/>
  <c r="W532" i="9"/>
  <c r="W531" i="9"/>
  <c r="W530" i="9"/>
  <c r="W529" i="9"/>
  <c r="W528" i="9"/>
  <c r="W527" i="9"/>
  <c r="W526" i="9"/>
  <c r="W525" i="9"/>
  <c r="W524" i="9"/>
  <c r="W523" i="9"/>
  <c r="W522" i="9"/>
  <c r="W521" i="9"/>
  <c r="W520" i="9"/>
  <c r="W519" i="9"/>
  <c r="W518" i="9"/>
  <c r="W517" i="9"/>
  <c r="W516" i="9"/>
  <c r="W515" i="9"/>
  <c r="W514" i="9"/>
  <c r="W513" i="9"/>
  <c r="W512" i="9"/>
  <c r="W511" i="9"/>
  <c r="W510" i="9"/>
  <c r="W509" i="9"/>
  <c r="W508" i="9"/>
  <c r="W507" i="9"/>
  <c r="W506" i="9"/>
  <c r="W505" i="9"/>
  <c r="W504" i="9"/>
  <c r="W503" i="9"/>
  <c r="W502" i="9"/>
  <c r="W501" i="9"/>
  <c r="W500" i="9"/>
  <c r="W499" i="9"/>
  <c r="W498" i="9"/>
  <c r="W497" i="9"/>
  <c r="W496" i="9"/>
  <c r="W495" i="9"/>
  <c r="W494" i="9"/>
  <c r="W493" i="9"/>
  <c r="W492" i="9"/>
  <c r="W491" i="9"/>
  <c r="W490" i="9"/>
  <c r="W489" i="9"/>
  <c r="W488" i="9"/>
  <c r="W487" i="9"/>
  <c r="W486" i="9"/>
  <c r="W485" i="9"/>
  <c r="W484" i="9"/>
  <c r="W483" i="9"/>
  <c r="W482" i="9"/>
  <c r="W481" i="9"/>
  <c r="W480" i="9"/>
  <c r="W479" i="9"/>
  <c r="W478" i="9"/>
  <c r="W477" i="9"/>
  <c r="W476" i="9"/>
  <c r="W475" i="9"/>
  <c r="W474" i="9"/>
  <c r="W473" i="9"/>
  <c r="W472" i="9"/>
  <c r="W471" i="9"/>
  <c r="W470" i="9"/>
  <c r="W469" i="9"/>
  <c r="W468" i="9"/>
  <c r="W467" i="9"/>
  <c r="W466" i="9"/>
  <c r="W465" i="9"/>
  <c r="W464" i="9"/>
  <c r="W463" i="9"/>
  <c r="W462" i="9"/>
  <c r="W461" i="9"/>
  <c r="W460" i="9"/>
  <c r="W459" i="9"/>
  <c r="W458" i="9"/>
  <c r="W457" i="9"/>
  <c r="W456" i="9"/>
  <c r="W455" i="9"/>
  <c r="W454" i="9"/>
  <c r="W453" i="9"/>
  <c r="W452" i="9"/>
  <c r="W451" i="9"/>
  <c r="W450" i="9"/>
  <c r="W449" i="9"/>
  <c r="W448" i="9"/>
  <c r="W447" i="9"/>
  <c r="W446" i="9"/>
  <c r="W445" i="9"/>
  <c r="W444" i="9"/>
  <c r="W443" i="9"/>
  <c r="W442" i="9"/>
  <c r="W441" i="9"/>
  <c r="W440" i="9"/>
  <c r="W439" i="9"/>
  <c r="W438" i="9"/>
  <c r="W437" i="9"/>
  <c r="W436" i="9"/>
  <c r="W435" i="9"/>
  <c r="W434" i="9"/>
  <c r="W433" i="9"/>
  <c r="W432" i="9"/>
  <c r="W431" i="9"/>
  <c r="W430" i="9"/>
  <c r="W429" i="9"/>
  <c r="W428" i="9"/>
  <c r="W427" i="9"/>
  <c r="W426" i="9"/>
  <c r="W425" i="9"/>
  <c r="W424" i="9"/>
  <c r="W423" i="9"/>
  <c r="W422" i="9"/>
  <c r="W421" i="9"/>
  <c r="W420" i="9"/>
  <c r="W419" i="9"/>
  <c r="W418" i="9"/>
  <c r="W417" i="9"/>
  <c r="W416" i="9"/>
  <c r="W415" i="9"/>
  <c r="W414" i="9"/>
  <c r="W413" i="9"/>
  <c r="W412" i="9"/>
  <c r="W411" i="9"/>
  <c r="W410" i="9"/>
  <c r="W409" i="9"/>
  <c r="W408" i="9"/>
  <c r="W407" i="9"/>
  <c r="W406" i="9"/>
  <c r="W405" i="9"/>
  <c r="W404" i="9"/>
  <c r="W403" i="9"/>
  <c r="W402" i="9"/>
  <c r="W401" i="9"/>
  <c r="W400" i="9"/>
  <c r="W399" i="9"/>
  <c r="W398" i="9"/>
  <c r="W397" i="9"/>
  <c r="W396" i="9"/>
  <c r="W395" i="9"/>
  <c r="W394" i="9"/>
  <c r="W393" i="9"/>
  <c r="W392" i="9"/>
  <c r="W391" i="9"/>
  <c r="W390" i="9"/>
  <c r="W389" i="9"/>
  <c r="W388" i="9"/>
  <c r="W387" i="9"/>
  <c r="W386" i="9"/>
  <c r="W385" i="9"/>
  <c r="W384" i="9"/>
  <c r="W383" i="9"/>
  <c r="W382" i="9"/>
  <c r="W381" i="9"/>
  <c r="W380" i="9"/>
  <c r="W379" i="9"/>
  <c r="W378" i="9"/>
  <c r="W377" i="9"/>
  <c r="W376" i="9"/>
  <c r="W375" i="9"/>
  <c r="W374" i="9"/>
  <c r="W373" i="9"/>
  <c r="W372" i="9"/>
  <c r="W371" i="9"/>
  <c r="W370" i="9"/>
  <c r="W369" i="9"/>
  <c r="W368" i="9"/>
  <c r="W367" i="9"/>
  <c r="W366" i="9"/>
  <c r="W365" i="9"/>
  <c r="W364" i="9"/>
  <c r="W363" i="9"/>
  <c r="W362" i="9"/>
  <c r="W361" i="9"/>
  <c r="W360" i="9"/>
  <c r="W359" i="9"/>
  <c r="W358" i="9"/>
  <c r="W357" i="9"/>
  <c r="W356" i="9"/>
  <c r="W355" i="9"/>
  <c r="W354" i="9"/>
  <c r="W353" i="9"/>
  <c r="W352" i="9"/>
  <c r="W351" i="9"/>
  <c r="W350" i="9"/>
  <c r="W349" i="9"/>
  <c r="W348" i="9"/>
  <c r="W347" i="9"/>
  <c r="W346" i="9"/>
  <c r="W345" i="9"/>
  <c r="W344" i="9"/>
  <c r="W343" i="9"/>
  <c r="W342" i="9"/>
  <c r="W341" i="9"/>
  <c r="W340" i="9"/>
  <c r="W339" i="9"/>
  <c r="W338" i="9"/>
  <c r="W337" i="9"/>
  <c r="W336" i="9"/>
  <c r="W335" i="9"/>
  <c r="W334" i="9"/>
  <c r="W333" i="9"/>
  <c r="W332" i="9"/>
  <c r="W331" i="9"/>
  <c r="W330" i="9"/>
  <c r="W329" i="9"/>
  <c r="W328" i="9"/>
  <c r="W327" i="9"/>
  <c r="W326" i="9"/>
  <c r="W325" i="9"/>
  <c r="W324" i="9"/>
  <c r="W323" i="9"/>
  <c r="W322" i="9"/>
  <c r="W321" i="9"/>
  <c r="W320" i="9"/>
  <c r="W319" i="9"/>
  <c r="W318" i="9"/>
  <c r="W317" i="9"/>
  <c r="W316" i="9"/>
  <c r="W315" i="9"/>
  <c r="W314" i="9"/>
  <c r="W313" i="9"/>
  <c r="W312" i="9"/>
  <c r="W311" i="9"/>
  <c r="W310" i="9"/>
  <c r="W309" i="9"/>
  <c r="W308" i="9"/>
  <c r="W307" i="9"/>
  <c r="W306" i="9"/>
  <c r="W305" i="9"/>
  <c r="W304" i="9"/>
  <c r="W303" i="9"/>
  <c r="W302" i="9"/>
  <c r="W301" i="9"/>
  <c r="W300" i="9"/>
  <c r="W299" i="9"/>
  <c r="W298" i="9"/>
  <c r="W297" i="9"/>
  <c r="W296" i="9"/>
  <c r="W295" i="9"/>
  <c r="W294" i="9"/>
  <c r="W293" i="9"/>
  <c r="W292" i="9"/>
  <c r="W291" i="9"/>
  <c r="W290" i="9"/>
  <c r="W289" i="9"/>
  <c r="W288" i="9"/>
  <c r="W287" i="9"/>
  <c r="W286" i="9"/>
  <c r="W285" i="9"/>
  <c r="W284" i="9"/>
  <c r="W283" i="9"/>
  <c r="W282" i="9"/>
  <c r="W281" i="9"/>
  <c r="W280" i="9"/>
  <c r="W279" i="9"/>
  <c r="W278" i="9"/>
  <c r="W277" i="9"/>
  <c r="W276" i="9"/>
  <c r="W275" i="9"/>
  <c r="W274" i="9"/>
  <c r="W273" i="9"/>
  <c r="W272" i="9"/>
  <c r="W271" i="9"/>
  <c r="W270" i="9"/>
  <c r="W269" i="9"/>
  <c r="W268" i="9"/>
  <c r="W267" i="9"/>
  <c r="W266" i="9"/>
  <c r="W265" i="9"/>
  <c r="W264" i="9"/>
  <c r="W263" i="9"/>
  <c r="W262" i="9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8" i="4"/>
  <c r="T3" i="4"/>
  <c r="T4" i="4"/>
  <c r="T5" i="4"/>
  <c r="T6" i="4"/>
  <c r="T7" i="4"/>
  <c r="T2" i="4"/>
  <c r="S670" i="4" l="1"/>
  <c r="L670" i="4"/>
  <c r="U670" i="4" l="1"/>
</calcChain>
</file>

<file path=xl/sharedStrings.xml><?xml version="1.0" encoding="utf-8"?>
<sst xmlns="http://schemas.openxmlformats.org/spreadsheetml/2006/main" count="7300" uniqueCount="868">
  <si>
    <t>Proyecto</t>
  </si>
  <si>
    <t>Avance % </t>
  </si>
  <si>
    <t>2019546: ELECTRIFICACION SUCSE - CABORAN - CHULANGATE</t>
  </si>
  <si>
    <t>2019615: RED SECUNDARIA DE ELECTRIFICACION LIGUÑAC</t>
  </si>
  <si>
    <t>2019621: ELECTRIFICACION DE LAS LOCALIDADES DEL DISTRITO DE NAMBALLE</t>
  </si>
  <si>
    <t>2021994: CONSTRUCCION CENTRO MATERNO INFANTIL SAN MARCOS</t>
  </si>
  <si>
    <t>2022282: ELECTRIFICACION RURAL CAJAMARCA HUACARIZ, AGOPAMPA, AMOSHULCA, BELLAVISTA Y PARIAMARCA</t>
  </si>
  <si>
    <t>2022775: PEQUEÑO SISTEMA ELECTRICO TEMBLADERA I ETAPA</t>
  </si>
  <si>
    <t>2026123: REDES PRIMARIAS 22 9 13 2 KV, SECUNDARIAS 440 220 V Y CONEXIONES DOMICILIARIAS CASERIOS DE EL LLANTEN, ZOGNAD BAJO, NUEVO PROGRESO, EL LIRIO Y CHUCLLAPAMPA - TRAMO 2</t>
  </si>
  <si>
    <t>2026124: REDES PRIMARIAS 22 9 KV, REDES SECUNDARIAS 460 230V Y CONEXIONES DOMICILIARIAS CASERIOS DE LLAMAPAMPA, ALTO PERU, PUEBLO NUEVO, SAN MATEO, BAOS QUILCATE Y EL MILAGRO - TRAMO 1</t>
  </si>
  <si>
    <t>2026616: ELECTRIFICACION RURAL CAJABAMBA II ETAPA FASE II</t>
  </si>
  <si>
    <t>2026619: CONSTRUCCION CARRETERA CHIMBAN - PION - SANTA ROSA</t>
  </si>
  <si>
    <t>2027923: ELECTRIFICACION DEL CASERIO PAMPA IRACUSHCO</t>
  </si>
  <si>
    <t>2027933: ELECTRIFICACION RURAL CAJABAMBA II ETAPA - FASE 1</t>
  </si>
  <si>
    <t>2027934: ELECTRIFICACION RURAL CAJABAMBA II ETAPA - FASE 3</t>
  </si>
  <si>
    <t>2028728: ELECTRIFICACION RURAL CAJABAMBA</t>
  </si>
  <si>
    <t>2031158: CONSTRUCCION CARRETERA SHIRAC - CAÑAPATA - CARUILLO</t>
  </si>
  <si>
    <t>2031376: ELECTRIFICACION RURAL CABRERO - CAMPANA - PINGO OGOSGON VISTA ALEGRE - PAUCAMONTE</t>
  </si>
  <si>
    <t>2031377: ELECTRIFICACION RURAL CASERIOS CASA BLANCA - CAU CAU - LAS MANZANAS</t>
  </si>
  <si>
    <t>2044026: CONSTRUCCION CANAL CHACAPAMPA - TUMBADEN</t>
  </si>
  <si>
    <t>2045918: ELECTRIFICACION RURAL EN LA MICROCUENCA MUYOC-SHITAMALCA</t>
  </si>
  <si>
    <t>2056020: INSTALACION DE ELECTRIFICACION RURAL DE LOS CASERIOS PASHUL-LLOQUE-HUALANGA, DISTRITO DE JESUS - CAJAMARCA - CAJAMARCA</t>
  </si>
  <si>
    <t>2058456: MEJORA DE LA CALIDAD EDUCATIVA</t>
  </si>
  <si>
    <t>2060604: CONSTRUCCION PUENTE LAS PALTAS SOBRE EL RIO PUCLUSH</t>
  </si>
  <si>
    <t>2078134: CONSTRUCCION Y MEJORAMIENTO DE LA CARRETERA PE - 3N (BAMBAMARCA) - PACCHA - CHIMBAN - PION - L.D. CON AMAZONAS (EMP. AM-103 EL TRIUNFO)</t>
  </si>
  <si>
    <t>2086582: ELECTRIFICACION RURAL EL GUAYO - CONTUMAZA</t>
  </si>
  <si>
    <t>2094793: MEJORAMIENTO CANAL DE IRRIGACION MALCAS II ETAPA</t>
  </si>
  <si>
    <t>2094814: MEJORAMIENTO DE LA CARRETERA EMP. PE-3N (BAMBAMARCA) - ATOSHAICO - RAMOSCUCHO - LA LIBERTAD DE PALLAN - EMP. PE 8B (CELENDIN)</t>
  </si>
  <si>
    <t>2094945: RECONSTRUCCION TALLERES I.E. COMANDANTE LEONCIO MARTINEZ VEREAU - CAJABAMBA</t>
  </si>
  <si>
    <t>2107892: CONSTRUCCION Y EQUIPAMIENTO DEL HOSPITAL SANTA MARIA NIVEL II-1, PROVINCIA DE CUTERVO, DEPARTAMENTO DE CAJAMARCA.</t>
  </si>
  <si>
    <t>2112138: RECONSTRUCCION I.E. Nº 341 LLALLAN - CHILETE - CONTUMAZA</t>
  </si>
  <si>
    <t>2112602: RECONSTRUCCION DE I.E. CHUCO - PEDRO GALVEZ, SAN MARCOS</t>
  </si>
  <si>
    <t>2112605: RECONSTRUCCION DE I.E. Nº 82285 - CAJABAMBA - CAJAMARCA</t>
  </si>
  <si>
    <t>2112981: MEJORAMIENTO CARRETERA CA-103: EM. PE-06B (SANTA CRUZ DE SUCCHUBAMBA) - ROMERO CIRCA - LA LAGUNA - TONGOD - CATILLUC - EMP. PE - 06 C (EL EMPALME) - CAJAMARCA</t>
  </si>
  <si>
    <t>2115588: MEJORAMIENTO Y APERTURA DE LA CARRETERA JOSE GALVEZ - JORGE CHAVEZ - LA AYACUNGA</t>
  </si>
  <si>
    <t>2122321: CONSTRUCCION DEL CENTRO DE EDUCACION TECNICO PRODUCTIVO - CETPRO CAJAMARCA, PROVINCIA DE CAJAMARCA - CAJAMARCA</t>
  </si>
  <si>
    <t>2125356: INSTALACION DEL SISTEMA DE RIEGO TECNIFICADO EN LOS CASERIOS DE TABLON Y JUAN VELASCO ALVARADO, DISTRITO DE CHIRINOS - SAN IGNACIO - CAJAMARCA</t>
  </si>
  <si>
    <t>2125421: INSTALACION RED DE DISTRIBUCION PRIMARIA 22.9 KV. Y RED DE DISTRIBUCION SECUNDARIA 380-220V. ANEXO CHISCO BLANCO CP. JANCOS, DISTRITO SAN PABLO, PROVINCIA DE SAN PABLO - CAJAMARCA</t>
  </si>
  <si>
    <t>2131708: CONSTRUCCION DEL PUENTE PEATONAL TOLON - YONAN - CAJAMARCA</t>
  </si>
  <si>
    <t>2132783: CONSTRUCCION Y MEJORAMIENTO CANAL SANTA ANA, DISTRITO SITACOCHA, CAJABAMBA, CAJAMARCA</t>
  </si>
  <si>
    <t>2133639: REFORESTACION EN LAS ZONAS ALTO ANDINAS DE LAS PROVINCIAS DE SAN PABLO Y SAN MIGUEL, CAJAMARCA</t>
  </si>
  <si>
    <t>2135241: RECONSTRUCCION DE I.E. Nº 82320 CAUDAY - CAJABAMBA</t>
  </si>
  <si>
    <t>2135494: ELECTRIFICACION RURAL DE LOS CASERIOS POQUISH Y CHUPICA, DISTRITO DE SAN BERNARDINO, PROVINCIA DE SAN PABLO - CAJAMARCA</t>
  </si>
  <si>
    <t>2142510: MEJORAMIENTO DEL SISTEMA DE ALCANTARILLADO Y TRATAMIENTO DE AGUAS RESIDUALES DE LA CIUDAD DE CHILETE, DISTRITO DE CHILETE - CONTUMAZA - CAJAMARCA</t>
  </si>
  <si>
    <t>2143158: RECONSTRUCCION DE INFRAESTRUCTURA Y EQUIPAMIENTO DE LA I.E.P.S Nº 16573-RAUL PORRAS BARRENECHEA DE LA LOCALIDAD DE PEÑA BLANCA, DISTRITO DE SAN JOSE DEL ALTO - JAEN - CAJAMARCA</t>
  </si>
  <si>
    <t>2144079: ELECTRIFICACION RURAL DEL DISTRITO DE GREGORIO PITA II ETAPA</t>
  </si>
  <si>
    <t>2144559: CONSTRUCCION DEL SISTEMA DE AGUA POTABLE Y LETRINAS - CASERIOS TUMBADEN GRANDE, VISTA ALEGRE Y CHACAPAMPA, DISTRITO DE TUMBADEN - SAN PABLO - CAJAMARCA</t>
  </si>
  <si>
    <t>2144731: FORTALECIMIENTO PARA LA FORESTACION Y REFORESTACION CON ESPECIES NATIVAS Y EXOTICAS EN LA ZONA DE CHIRINOS, DISTRITO DE CHIRINOS - SAN IGNACIO - CAJAMARCA</t>
  </si>
  <si>
    <t>2147847: MEJORAMIENTO CARRETERA CA-101, TRAMO: EMPALME PE-1NF (CONTUMAZA) - YETON</t>
  </si>
  <si>
    <t>2151982: INSTALACION DEL SISTEMA DE RIEGO LLUCHUBAMBA, DISTRITO DE SITACOCHA - CAJABAMBA - CAJAMARCA</t>
  </si>
  <si>
    <t>2159825: MEJORAMIENTO E INSTALACION DEL SERVICIO DE AGUA DEL SISTEMA DE RIEGO DEL CASERIO DE SANTA CATALINA, DISTRITO DE CUPISNIQUE, PROVINCIA DE CONTUMAZA, REGION CAJAMARCA</t>
  </si>
  <si>
    <t>2159826: MEJORAMIENTO E INSTALACION DE RIEGO TECNIFICADO EN EL CENTRO POBLADO DE CUMBICO, DISTRITO MAGDALENA, PROVINCIA CAJAMARCA, REGION CAJAMARCA</t>
  </si>
  <si>
    <t>2165081: MEJORAMIENTO Y AMPLIACION DEL SERVICIO DE AGUA PARA RIEGO EN LAS LOCALIDADES DE SHIRAC PUNTA, JUCAT Y MALCAS, DISTRITO DE JOSE MANUEL QUIROZ, PROVINCIA DE SAN MARCOS, REGION CAJAMARCA</t>
  </si>
  <si>
    <t>2167479: INSTALACION DEL SERVICIO DE AGUA DEL SISTEMA DE RIEGO, CASERIO SANTA ROSA - DISTRITO CORTEGANA - PROVINCIA CELENDIN - REGION CAJAMARCA</t>
  </si>
  <si>
    <t>2173300: INSTALACION DE SERVICIOS TURISTICOS EN EL CIRCUITO TURISTICO UDIMA-PORO PORO, DISTRITO DE CATACHE, PROVINCIA DE SANTA CRUZ, REGION CAJAMARCA</t>
  </si>
  <si>
    <t>2173472: MEJORAMIENTO DEL SERVICIO EDUCATIVO EN LAS INSTITUCIONES EDUCATIVAS DE NIVEL PRIMARIO EN LAS LOCALIDADES DE CHACAPAMPA, EL SURO, TUMBADEN E INGATAMBO, EN LA PROVINCIA DE SAN PABLO - REGION CAJAMARCA</t>
  </si>
  <si>
    <t>2183268: CONSTRUCCION CARRETERA CORTEGANA - SAN ANTONIO - EL CALVARIO - TRES CRUCES - CANDEN, DISTRITO DE CORTEGANA, PROVINCIA DE CELENDIN - CAJAMARCA</t>
  </si>
  <si>
    <t>2184650: MEJORAMIENTO DE LA GESTION INSTITUCIONAL DEL RECURSO HIDRICO Y EL AMBIENTE EN LAS CUENCAS DE LAS PROVINCIAS DE CAJAMARCA, SAN PABLO, SAN MARCOS, CAJABAMBA,SAN MIGUEL Y CONTUMAZA DE LA REGION CAJAMARCA</t>
  </si>
  <si>
    <t>2187592: MEJORAMIENTO DEL CRECIMIENTO Y DESARROLLO DE LOS NIÑOS Y NIÑAS DESDE LA GESTACION HASTA LOS 5 AÑOS DE EDAD EN LA PROVINCIA DE CHOTA, REGION CAJAMARCA</t>
  </si>
  <si>
    <t>2191135: MEJORAMIENTO DE LOS SERVICIOS DE EDUCACION INICIAL ESCOLARIZADA DE LAS LOCALIDADES DE MALCAS, SHILLABAMBA, EL OLLERO, VENTANILLAS, CAMPO ALEGRE, JUCAT, CHUPICA Y SAN ANTONIO, DE LAS PROVINCIAS DE SAN MARCOS Y CELENDIN, REGION CAJAMARCA</t>
  </si>
  <si>
    <t>2191137: MEJORAMIENTO DE LOS SERVICIOS DE EDUCACION INICIAL ESCOLARIZADA EN LAS LOCALIDADES DE CHOROBAMBA, PINGO, MOYAN ALTO, SARIN, SANTA ROSA DE CRISNEJAS, SANTA ROSA DE JOCOS Y JOCOS, PROVINCIA DE CAJABAMBA, REGION CAJAMARCA</t>
  </si>
  <si>
    <t>2192226: MEJORAMIENTO DEL SERVICIO DE AGUA PARA EL SISTEMA DE RIEGO DEL CENTRO POBLADO HUAMBOCANCHA ALTA, CASERIO PLAN PORCONCILLO Y CASERIO PORCONCILLO BAJO- DISTRITO CAJAMARCA, PROVINCIA CAJAMARCA, REGION CAJAMARCA</t>
  </si>
  <si>
    <t>2197625: INCREMENTO DE LA PRODUCCION DE PALTO DEL DISTRITO DE SAN BENITO, PROVINCIA DE CONTUMAZA, REGION CAJAMARCA</t>
  </si>
  <si>
    <t>2197626: INCREMENTO DE LA PRODUCCION Y PRODUCTIVIDAD DEL CULTIVO DE ARROZ EN EL CENTRO POBLADO DEL SALITRE, DISTRITO TANTARICA, CONTUMAZA,CAJAMARCA</t>
  </si>
  <si>
    <t>2197627: INCREMENTO DE LA COMPETITIVIDAD DE LA CADENA PRODUCTIVA DE LA LECHE DEL AEO EL BOSQUE DEL CASERIO EL TIMBO, CENTRO POBLADO SAN ANTONIO, DISTRITO DE BAMBAMARCA, HUALGAYOC, CAJAMARCA</t>
  </si>
  <si>
    <t>2197628: INCREMENTO DE LA COMPETITIVIDAD DE LA CADENA PRODUCTIVA DE LOS DERIVADOS LACTEOS DEL AEO EL CAMPESINO, DISTRITO BAMBAMARCA, HUALGAYOC, CAJAMARCA</t>
  </si>
  <si>
    <t>2197629: IMPLEMENTACION DE SALA DE RE INCUBACION Y EFICIENCIA EN EL MANEJO DEL PROCESO PRODUCTIVO DE LA ONCORHYNCHUS MYKISS -TRUCHA ARCOIRIS</t>
  </si>
  <si>
    <t>2197630: DESARROLLO COMPETITIVO DE LA CRIANZA EXTENSIVA DE PECES DE AGUA FRIA,ASOCIACION DE PESCADORES LAGUNA SAN NICOLAS,DISTRITO DE NAMORA, CAJAMARCA, CAJAMARCA.</t>
  </si>
  <si>
    <t>2197631: INCREMENTO DE LA PRODUCTIVIDAD Y MEJORAMIENTO DE LA CALIDAD DE LA LECHE,ASOCIACION DE PRODUCTORES LA FLOR DE ARVEJA, DISTRITO DE CHIGUIRIP,CHOTA, CAJAMARCA</t>
  </si>
  <si>
    <t>2197632: INCREMENTO DE LA PRODUCCION LECHERA A TRAVES DE MEJORAMIENTO E INSTALACION DE PASTURAS,ASOCIACION DE PRODUCTORES AGROPECUARIOS DE CELENDIN A.P.A.C., DISTRITO DE HUASMIN, CELENDIN, CAJAMARCA</t>
  </si>
  <si>
    <t>2197633: INCREMENTO DE LA PRODUCCION DE LECHE DEL GANADO VACUNO CRIOLLO EN LA ASOCIACION DE GANADEROS NUEVA INTEGRACION CAMPESINA DEL C.P. CRUZ ROJA CACHACARA, DISTRITO DE CUTERVO,CUTERVO,CAJAMARCA</t>
  </si>
  <si>
    <t>2197634: MEJORAMIENTO DE LA CALIDAD DE PRODUCCION Y COMERCIALIZACION DE TRUCHA, ASOCIACION DE PRODUCTORES ECOLOGICOS Y AGROPECUARIOS EL AMARO, DISTRITO DE BAMBAMARCA,HUALGAYOC,CAJAMARCA</t>
  </si>
  <si>
    <t>2197635: MEJORAMIENTO DEL CULTIVO DE PALTO CON ARTICULACION COMERCAIL A MERCADOS DINAMICOS DEL CASERIO DE SARAUZ, DISTRITO DE LA LIBERTAD DE PALLAN, PROVINCIA DE CELENDIN,REGION CAJAMARCA</t>
  </si>
  <si>
    <t>2197636: FORTALECIMIENTO DE LA COMPETITIVIDAD DE PEQUEÑOS PRODUCTORES DE CAFE EN LA CUENCA DEL RIO CHANCAY SECTOR RIO SECO, DISTRITO DE NINABAMBA, SANTA CRUZ, CAJAMARCA.</t>
  </si>
  <si>
    <t>2197637: INCREMENTO DE LA PRODUCCION DE LECHE EN EL GANADO VACUNO CRIOLLO A TRAVES DEL MEJORAMIENTO E INSTALACION DE PASTURAS, ASOCIACION MACOBED EN EL CENTRO POBLADO DE MANGALLANA, DISTRITO DE CONDEBAMBA,CAJABAMBA,CAJAMARCA</t>
  </si>
  <si>
    <t>2197638: INCREMENTO DE LA COMPETITIVIDAD DE LA CADENA PRODUCTIVA DE LA LECHE DEL AEO EL OBRERO DEL CASERIO DE SHAUAC, CENTRO POBLADO HUANGAMARCA,DISTRITO DE BAMBAMARCA, HUALGAYOC, CAJAMARCA</t>
  </si>
  <si>
    <t>2197639: MEJORAMIENTO DE LA CALIDAD Y PRODUCTIVIDAD DE LECHE FRESCA,ASOCIACION DE PRODUCTORES AGROPECUARIOS REALIDAD NORTEÑA CASERIO LA PALMA-CARHUARUNDO,DISTRITO DE CONCHAN,CHOTA,CAJAMARCA</t>
  </si>
  <si>
    <t>2197640: MANEJO TECNIFICADO DE UNA PISCIGRANJA DE TRUCHAS, PARA LA PRODUCCION Y COMERCIALIZACION SOSTENIBLE DE LOS PRODUCTORES,ASOCIACION PARA EL DESARROLLO AGROINDUSTRIAL &amp; COMERCIO MUYOC,DISTRITO DE GREGORIO PITA,SAN MARCOS,CAJAMARCA</t>
  </si>
  <si>
    <t>2197641: INCREMENTO DE LA PRODUCCION Y COMERCIALIZACION DE TRUCHAS, ASOCIACION DE PRODUCTORES AGROPECUARIOS Y ACUICULTURA CUMBRE ANDINA, LAGUNA ALFORJACOCHA,DISTRITO DE SOROCHUCO,CALENDIN,CAJAMARCA</t>
  </si>
  <si>
    <t>2197642: INCREMENTO DE LA CAPACIDAD PRODUCTIVA DE CENTROS DE PRODUCCION DE ONCORHYNCHUS MYKISS-TRUCHA ARCOIRIS,ASOCIACION DE PRODUCTORES ACUICOLAS LA LIBERTAD,DISTRITO DE JAEN,JAEN,CAJAMARCA</t>
  </si>
  <si>
    <t>2197643: MEJORAMIENTO DE LA PRODUCCION Y COMERCIALIZACION DE LECHE FRESCA CON LA INSTALACION Y MEJORA DE ESTRUCTURAS DE CRIANZA DE GANADO VACUNO LECHERO, DISTRITO PEDRO GALVEZ, SAN MARCOS, CAJAMARCA</t>
  </si>
  <si>
    <t>2197644: INCREMENTO DE LA PRODUCCION Y LA CALIDAD FISICA DEL CAFE,COOPERATIVA AGRARIA CUENCA EL LLAUCANO,DISTRITO DE PACCHA, CHOTA, CAJAMARCA</t>
  </si>
  <si>
    <t>2197645: INCREMENTO DE LA PRODUCCION Y COMERCIALIZACION DE PECES TROPICALES, EN LAS UNIDADES DE PRODUCCION ACUICOLA DE LOS PRODUCTORES DE JAEN SAN IGNACIO</t>
  </si>
  <si>
    <t>2197646: INSTALACION DE PISCIGRANJA COMUNAL DE COMUNIDADES NATIVAS,ORGANIZACION FRONTERIZA AWAJUN DE CAJAMARCA CEDE CENTRAL SUPAYACU -ORFAC,DISTRITO DE HUARANGO, SAN IGNACIO,CAJAMARCA</t>
  </si>
  <si>
    <t>2197647: INCREMENTO DE LA PRODUCCION Y COMERCIALIZACION DE LECHE FRESCA EN EL CASERIO MIRAFLORES, DISTRITO DE CORTEGANA,CELENDIN,CAJAMARCA</t>
  </si>
  <si>
    <t>2197648: INCREMENTO DE LA PRODUCCION DE CAFE EN LA ASOCIACION DE PRODUCTORES AGROPECUARIOS VIRGEN DEL ARCO C.P. EL CUMBE. DISTRITO DE CALLAYUC, CUTERVO, CAJAMARCA</t>
  </si>
  <si>
    <t>2197649: INCREMENTO DE LA PRODUCTIVIDAD Y COMERCIALIZACION DE TRUCHAS,ASOCIACION DE PRODUCTORES VALLE CHIPULUC,DISTRITO DE CUTERVO, CUTERVO, CAJAMARCA</t>
  </si>
  <si>
    <t>2197650: MEJORAMIENTO DE LA CADENA PRODUCTIVA DE LECHE DE LOS PEQUEÑOS GANADEROS INTEGRANTES DE LA COPAAESC, DISTRITO SANTA CRUZ, SANTA CRUZ,CAJAMARCA</t>
  </si>
  <si>
    <t>2197651: INSTALACION DE UNA PLANTA DE PROCESAMIENTO DE MAQUILA Y ENVASADO DE ARROZ DE LA ASOCIACION DE PRODUCTORES AGROPECUARIOS FRONTERA CUMBRE PERICO, DISTRITO DE CHIRINOS, SAN IGNACIO, CAJAMARCA</t>
  </si>
  <si>
    <t>2197652: MEJORAMIENTO DE LA PRODUCCION LACTEA DE LA ASOCIACION AGROGANADERA DEL CENTRO POBLADO LANCHEZ, DISTRITO DE NIEPOS, PROVINCIA DE SAN MIGUEL, EN LA REGION CAJAMARCA</t>
  </si>
  <si>
    <t>2197653: MEJORAMIENTO DE LA PRODUCCION, LA CALIDAD Y COMERCIALIZACION DEL CAFE, ASOCIACION DE PRODUCTORES AGRARIOS MANDINGUEZ,DISTRITO DE BOLIVAR, SAN MIGUEL, CAJAMARCA</t>
  </si>
  <si>
    <t>2197654: INCREMENTO DE LA PRODUCTIVIDAD DE CULTIVO DEL ARROZ-SECTOR PAY-PAY, DISTRITO DE YONAN, CONTUMAZA, CAJAMARCA</t>
  </si>
  <si>
    <t>2197655: MEJORAMIENTO DE LA PRODUCCION Y COMERCIALIZACION DE PALTA EN 09 DISTRITOS DE LAS PROVINCIAS DE SAN MARCOS Y CAJABAMBA, CAJAMARCA</t>
  </si>
  <si>
    <t>2197656: INCREMENTAR LA PRODUCCION Y CALIDAD DE LA LECHE CRUDA,ASOCIACION DE PRODUCTORES AGROPECUARIOS VIZCACHAS, DISTRITO DE SAN PABLO, SAN PABLO, CAJAMARCA</t>
  </si>
  <si>
    <t>2197657: INCREMENTO DE LA PRODUCTIVIDAD DE CULTIVO DE ARROZ-SECTOR VENTANILLAS, DISTRITO DE YONAN, CONTUMAZA, CAJAMARCA</t>
  </si>
  <si>
    <t>2197658: INCREMENTO DE LA PRODUCTIVIDAD Y MEJORAMIENTO DE LA ARTICULACION COMERCIAL DE LA PALTA FUERTE DE LA COOPERATIVA DE SERVICIOS MULTIPLES DE LA CUENCA DEL JEQUETEPEQUE,DISTRITO DE CHILETE,CONTUMAZA,CAJAMARCA</t>
  </si>
  <si>
    <t>2199633: MEJORAMIENTO DEL SISTEMA DE RIEGO TUÑAD HUALABAMBA, CASERIOS CHONTA BAJA, TUÑAD, GIGANTE, HUALABAMBA, DISTRITO DE SAN BERNARDINO, PROVINCIA DE SAN PABLO, REGION CAJAMARCA</t>
  </si>
  <si>
    <t>2199634: MEJORAMIENTO DEL SERVICIO DE AGUA DEL SISTEMA DE RIEGO DEL CANAL BATANCUCHO - EL ENTERADOR, EN LAS LOCALIDADES DE BATANCUCHO, EL ENTERADOR,CHICOLON ALTO,EL ENTERADOR BAJO Y ALCAPAROSA,EN EL DISTRITO DE BAMBAMARCA,PROVINCIA HUALGAYOC,REGION CAJAMARCA</t>
  </si>
  <si>
    <t>2205321: CREACION DE LA INFRAESTRUCTURA DE LA INSTITUCION EDUCATIVA PRIMARIA N 82165 YANATOTORA, DISTRITO DE LA ENCAÑADA, PROVINCIA DE CAJAMARCA - CAJAMARCA</t>
  </si>
  <si>
    <t>2212267: MEJORAMIENTO DE LOS CANALES DE RIEGO: PICUY - MUNANA - EL TINGO E INSTALACION DEL SISTEMA DE RIEGO TECNIFICADO CASERIO MUNANA, DISTRITO DE CATACHE - SANTA CRUZ - CAJAMARCA</t>
  </si>
  <si>
    <t>2220635: INSTALACION DEL MERCADO MODELO EN EL C.P. CHANTA ALTA - DISTRITO DE LA ENCAÑADA, PROVINCIA DE CAJAMARCA - CAJAMARCA</t>
  </si>
  <si>
    <t>2227392: AMPLIACION Y MEJORAMIENTO DE LA INSTITUCION EDUCATIVA FERNANDO BELAUNDE TERRY, DISTRITO DE CHETILLA, CAJAMARCA, CAJAMARCA</t>
  </si>
  <si>
    <t>2227436: APERTURA DE LA CARRETERA TRAMO ALIMARCA-CANLLE-CHIQUINDA-ULLUYPAMPA-LAS PAJAS, DISTRITO DE GREGORIO PITA - SAN MARCOS - CAJAMARCA</t>
  </si>
  <si>
    <t>2227804: CONSTRUCCION DE INFRAESTRUCTURA I.E. N 16482 - CP VERGEL - DISTRITO DE LA COIPA - PROVINCIA DE SAN IGNACIO - DEPARTAMENTO DE CAJAMARCA</t>
  </si>
  <si>
    <t>2229635: INSTALACION DEL SISTEMA ELECTRICO RURAL MICROCUENCA CHIRIMOYO - CAJAMARQUINO - CAJAMARCA</t>
  </si>
  <si>
    <t>2230543: MEJORAMIENTO DE LA INSTITUCION EDUCATIVA N 82568 - BARRIO CHINGUION, TEMBLADERA - YONAN - CONTUMAZA - CAJAMARCA</t>
  </si>
  <si>
    <t>2230549: MEJORAMIENTO DE LA LINEA PRIMARIA EN 22.9KV TRIFASICA EN LOS TRAMOS SAN MIGUEL - EL MOLINO Y EL MOLINO - EL PRADO, PROVINCIA SAN MIGUEL, CAJAMARCA</t>
  </si>
  <si>
    <t>2231549: MEJORAMIENTO DEL SERVICIO DE ACCESO SOBRE EL RIO SILACO EN LA TROCHA CARROZABLE LA RAMADA - CHIMBAN, DISTRITO DE CHIMBAN - CHOTA - CAJAMARCA</t>
  </si>
  <si>
    <t>2231752: MEJORAMIENTO DEL SERVICIO EDUCATIVO EN LA IE N 82969 CARBON ALTO, DISTRITO DE GREGORIO PITA, PROVINCIA DE SAN MARCOS - REGION CAJAMARCA</t>
  </si>
  <si>
    <t>2231794: MEJORAMIENTO DEL SERVICIO EDUCATIVO EN LA I.E. N 821010 CENTRO POBLADO SAN ISIDRO,DISTRITO JOSE SABOGAL, PROVINCIA DE SAN MARCOS, REGION CAJAMARCA</t>
  </si>
  <si>
    <t>2231851: MEJORAMIENTO DEL SERVICIO EDUCATIVO EN LAS INSTITUCIONES EDUCATIVAS DE NIVEL PRIMARIO EN LAS LOCALIDADES DE: EL TUCO, TUCO BAJO, NUEVA ESPERANZA, LA RAMADA Y SANTA ROSA, EN LA PROVINCIA DE HUALGAYOC - REGION CAJAMARCA</t>
  </si>
  <si>
    <t>2232075: MEJORAMIENTO E INSTALACION DEL SERVICIO DE AGUA DEL SISTEMA DE RIEGO EN LOS CANALES MOLINO CUNISH - LA LAGUNA Y CANAL MOLINO SANGAL PAMPAS DE SAN LUIS EN LA MICROCUENCA YAMINCHAD ZONA BAJA - DISTRITO SAN LUIS - PROVINCIA SAN PABLO - REGION CAJAMARCA</t>
  </si>
  <si>
    <t>2232339: MEJORAMIENTO Y AMPLIACION DE LOS SERVICIOS TURISTICOS PUBLICOS EN EL COMPLEJO ARQUEOLOGICO KUNTUR WASI, DISTRITO Y PROVINCIA DE SAN PABLO, REGION CAJAMARCA</t>
  </si>
  <si>
    <t>2234112: INSTALACION DE SERVICIOS TURISTICOS PUBLICOS EN LA ZONA ARQUEOLOGICA MONUMENTAL LAYZON Y SU AMBITO, DISTRITO, PROVINCIA Y REGION CAJAMARCA</t>
  </si>
  <si>
    <t>2234430: RECUPERACION DEL SERVICIO AMBIENTAL HIDRICO DEL AREA DE AMORTIGUAMIENTO DEL BOSQUE DE PROTECCION PAGAIBAMBA, DISTRITO DE QUEROCOTO, PROVINCIA DE CHOTA, REGION DE CAJAMARCA</t>
  </si>
  <si>
    <t>2234939: RECUPERACION DE SERVICIO AMBIENTAL DE REGULACION DE SUELOS EN LA ZONA DE AMORTIGUAMIENTO DEL SANTUARIO NACIONAL TABACONAS NAMBALLE, PROVINCIA DE SAN IGNACIO - CAJAMARCA</t>
  </si>
  <si>
    <t>2236119: MEJORAMIENTO DE LOS SERVICIOS EDUCATIVOS DE LA INSTITUCION EDUCATIVA CRISTO REY, PROVINCIA DE CAJAMARCA - CAJAMARCA</t>
  </si>
  <si>
    <t>2250368: MEJORAMIENTO DE LA I.E. DULCE NOMBRE DE JESUS, DISTRITO DE JESUS - CAJAMARCA - CAJAMARCA</t>
  </si>
  <si>
    <t>2250674: MEJORAMIENTO DE LOS SERVICIOS DE GESTION AMBIENTAL DE LA GERENCIA REGIONAL DE RECURSOS NATURALES Y GESTION DEL MEDIO AMBIENTE DEL GOBIERNO REGIONAL DE CAJAMARCA</t>
  </si>
  <si>
    <t>2250933: MEJORAMIENTO DE LOS SERVICIOS DEL ARCHIVO REGIONAL DE CAJAMARCA, CAJAMARCA</t>
  </si>
  <si>
    <t>2251273: INSTALACION DEL SERVICIO EDUCATIVO ESCOLARIZADO DEL NIVEL INICIAL EN LAS LOCALIDADES DE EL MILAGRO, MESAPATA, HIGOSBAMBA Y PUCARITA, EN LOS DISTRITOS DE CACHACHI, CAJABAMBA Y SITACOCHA DE LA PROVINCIA DE CAJABAMBA, REGION CAJAMARCA</t>
  </si>
  <si>
    <t>2251556: INSTALACION DEL SERVICIO EDUCATIVO ESCOLARIZADO DEL NIVEL INICIAL DE LAS LOCALIDADES DE LA CAPELLANIA, DISTRITO DE SAN LUIS;CARRERAPAMPA Y LAS VIZCACHAS DISTRITO DE SAN PABLO; MARAYPAMPA DISTRITO DE TUMBADEN, PROVINCIA DE SAN PABLO REGION CAJAMARCA</t>
  </si>
  <si>
    <t>Costo Act. del PIP</t>
  </si>
  <si>
    <t>Ejecución al año 2013</t>
  </si>
  <si>
    <t>Ejecución año 2014</t>
  </si>
  <si>
    <t>PIA 2015</t>
  </si>
  <si>
    <t>PIM 2015</t>
  </si>
  <si>
    <t>Unidad Ejecutora</t>
  </si>
  <si>
    <t>Código SNIP</t>
  </si>
  <si>
    <t>Estado del PIP</t>
  </si>
  <si>
    <t>Sede Central</t>
  </si>
  <si>
    <t>Fecha Primer Devengado</t>
  </si>
  <si>
    <t>2050406: CONSTRUCCION DEL SISTEMA DE ELECTRIFICACION RURAL DEL CASERIO EL TRIUNFO, DISTRITO DE LOS BAÑOS DEL INCA - CAJAMARCA - CAJAMARCA</t>
  </si>
  <si>
    <t>2062587: REHABILITACION Y AMPLIACION DEL SISTEMA DE ELECTRIFICACION RURAL DEL CASERIO LA RETAMA, DISTRITO DE LOS BAÑOS DEL INCA - CAJAMARCA - CAJAMARCA</t>
  </si>
  <si>
    <t>2084734: MEJORAMIENTO Y AMPLIACION DEL SERVICIO DE ENERGIA ELECTRICA EN EL CASERIO DE TARTAR GRANDE, DISTRITO DE LOS BANOS DEL INCA - CAJAMARCA - CAJAMARCA</t>
  </si>
  <si>
    <t>2088782: MEJORAMIENTO Y AMPLIACION DE LOS SISTEMAS DE AGUA POTABLE Y ALCANTARILLADO DE LA CIUDAD DE CONTUMAZA</t>
  </si>
  <si>
    <t>2088783: MEJORAMIENTO Y AMPLIACION DE LOS SISTEMAS DE AGUA POTABLE Y ALCANTARILLADO DE LA CIUDAD DE HUALGAYOC</t>
  </si>
  <si>
    <t>2088785: MEJORAMIENTO Y AMPLIACION DE LOS SISTEMAS DE AGUA POTABLE Y ALCANTARILLADO DE LA CIUDAD DE CHOTA</t>
  </si>
  <si>
    <t>2088787: MEJORAMIENTO Y AMPLIACION DE LOS SISTEMAS DE AGUA POTABLE Y ALCANTARILLADO DE LA CIUDAD DE CELENDIN</t>
  </si>
  <si>
    <t>2088788: MEJORAMIENTO Y AMPLIACION DE LOS SISTEMAS DE AGUA POTABLE Y ALCANTARILLADO DE LA CIUDAD DE SAN MIGUEL</t>
  </si>
  <si>
    <t>2088789: MEJORAMIENTO Y AMPLIACION DE LOS SERVICIOS DE AGUA POTABLE, ALCANTARILLADO, TRATAMIENTO Y DISPOSICION DE EXCRETAS DE BAMBAMARCA, HUALGAYOC</t>
  </si>
  <si>
    <t>2088790: MEJORAMIENTO Y AMPLIACION DE LOS SISTEMAS DE AGUA POTABLE Y ALCANTARILLADO DE LA CIUDAD DE SAN MARCOS</t>
  </si>
  <si>
    <t>2088792: MEJORAMIENTO Y AMPLIACION DE LOS SISTEMAS DE AGUA POTABLE Y ALCANTARILLADO DE LA CIUDAD DE CAJABAMBA</t>
  </si>
  <si>
    <t>2088793: MEJORAMIENTO Y AMPLIACION DE LOS SISTEMAS DE AGUA POTABLE Y ALCANTARILLADO DE LA CIUDAD DE JAEN</t>
  </si>
  <si>
    <t>2088794: MEJORAMIENTO Y AMPLIACION DE LOS SISTEMAS DE AGUA POTABLE Y ALCANTARILLADO DE LA CIUDAD DE CUTERVO</t>
  </si>
  <si>
    <t>2088795: MEJORAMIENTO Y AMPLIACION DE LOS SISTEMAS DE AGUA POTABLE Y ALCANTARILLADO DE LA CIUDAD DE SAN PABLO</t>
  </si>
  <si>
    <t>2090973: GESTION DEL PROGRAMA Y OTROS - MEJORAMIENTO Y AMPLIACION DE LOS SISTEMAS DE AGUA POTABLE ALCANTARILLADO Y TRATAMIENTO DE AGUAS RESIDUALES DE LAS PRINCIPALES CIUDADES DEL DEPARTAMENTO DE CAJAMARCA - I ETAPA</t>
  </si>
  <si>
    <t>2092467: SISTEMA ELECTRICO RURAL CAJABAMBA III ETAPA</t>
  </si>
  <si>
    <t>2093136: SISTEMA ELECTRICO RURAL VILLA SANTA ROSA II ETAPA</t>
  </si>
  <si>
    <t>2093137: SISTEMA ELECTRICO RURAL VILLA SANTA ROSA</t>
  </si>
  <si>
    <t>2093138: SISTEMA ELECTRICO RURAL QUEROCOTO HUAMBOS II ETAPA</t>
  </si>
  <si>
    <t>2094918: PEQUEÑO SISTEMA ELECTRICO SAN IGNACIO IV ETAPA</t>
  </si>
  <si>
    <t>2095007: SISTEMA ELECTRICO RURAL CAJAMARCA EJE ASUNCION - II ETAPA</t>
  </si>
  <si>
    <t>2095008: SISTEMA ELECTRICO RURAL CAJAMARCA, EJE ASUNCION III ETAPA</t>
  </si>
  <si>
    <t>2095009: SISTEMA ELECTRICO RURAL CELENDIN IV ETAPA</t>
  </si>
  <si>
    <t>2095010: SISTEMA ELECTRICO RURAL CHILETE IV ETAPA</t>
  </si>
  <si>
    <t>2095011: SISTEMA ELECTRICO RURAL CUTERVO II ETAPA</t>
  </si>
  <si>
    <t>2095012: SISTEMA ELECTRICO RURAL CUTERVO III ETAPA</t>
  </si>
  <si>
    <t>2095013: SISTEMA ELECTRICO RURAL CUTERVO IV ETAPA</t>
  </si>
  <si>
    <t>2095014: SISTEMA ELECTRICO RURAL DE CAJABAMBA II ETAPA</t>
  </si>
  <si>
    <t>2095015: SISTEMA ELECTRICO RURAL JAEN II ETAPA</t>
  </si>
  <si>
    <t>2095016: SISTEMA ELECTRICO RURAL JAEN III ETAPA</t>
  </si>
  <si>
    <t>2095017: SISTEMA ELECTRICO RURAL SAN IGNACIO II ETAPA</t>
  </si>
  <si>
    <t>2095018: SISTEMA ELECTRICO RURAL SAN IGNACIO III ETAPA</t>
  </si>
  <si>
    <t>2095019: SISTEMA ELECTRICO RURAL SAN MARCOS - II ETAPA</t>
  </si>
  <si>
    <t>2095020: SISTEMA ELECTRICO RURAL SAN MARCOS III ETAPA</t>
  </si>
  <si>
    <t>2107890: CONSTRUCCION E IMPLEMENTACION DEL HOSPITAL II-1 DE CAJABAMBA</t>
  </si>
  <si>
    <t>2111453: GESTION DEL PROGRAMA Y OTROS - AMPLIACION DE LA FRONTERA ELECTRICA III ETAPA- PAFEIII</t>
  </si>
  <si>
    <t>2113029: CONSTRUCCION E IMPLEMENTACION DEL HOSPITAL II-2 DE JAEN</t>
  </si>
  <si>
    <t>2130299: INSTALACION DEL SISTEMA DE ELECTRIFICACION RURAL DEL CASERIO ALTO MIRAFLORES Y MEJORAMIENTO DE FRONTERA ELECTRICA PARA LAS ZONAS ALEDAÑAS, DISTRITO DE LOS BANOS DEL INCA - CAJAMARCA - CAJAMARCA</t>
  </si>
  <si>
    <t>2135700: AMPLIACION DE LA ELECTRIFICACION RURAL EN LAS LOCALIDADES DEL DISTRITO DE LAS PIRIAS, PROVINCIA DE JAEN - CAJAMARCA</t>
  </si>
  <si>
    <t>2135701: AMPLIACION DE LA ELECTRIFICACION RURAL EN LOS CENTROS POBLADOS DEL DISTRITO DE SAN JOSE DEL ALTO, PROVINCIA DE JAEN - CAJAMARCA</t>
  </si>
  <si>
    <t>2140244: INSTALACION DE LINEAS Y REDES PRIMARIAS, REDES SECUNDARIAS, CONEXIONES DOMICILIARIAS Y ALUMBRADO PUBLICO DE LOS SECTORES DE CHIRINOS, DISTRITO DE CHIRINOS - SAN IGNACIO - CAJAMARCA</t>
  </si>
  <si>
    <t>2144019: CONSTRUCCION E IMPLEMENTACION DEL HOSPITAL II-1 DE SAN IGNACIO</t>
  </si>
  <si>
    <t>2144794: INSTALACION DEL SISTEMA DE ELECTRIFICACION RURAL III ETAPA TRAMO EL MIRADOR-VILLASANA, DISTRITO DE COLASAY - JAEN - CAJAMARCA</t>
  </si>
  <si>
    <t>2145935: INSTALACION DEL SERVICIO DE ENERGIA ELECTRICA EN SAN MARTIN - VALILLO, DISTRITO DE JAEN, PROVINCIA DE JAEN - CAJAMARCA</t>
  </si>
  <si>
    <t>2156147: INSTALACION DEL SISTEMA ELECTRICO RURAL DE LAS LOCALIDADES PONTE BAJO, CHIRIMOYO, HUAÑIMBA, MATIBAMBA, POMABAMBA, LA ISLA Y PONTE ALTO PROV. CAJABAMBA - CAJAMARCA</t>
  </si>
  <si>
    <t>2156767: INSTALACION DEL SISTEMA ELECTRICO RURAL DE LAS LOCALIDADES SALDABAMBA BAJO, PILCAYMARCA Y PICACHO DISTRITO DE CACHACHI PROV. CAJABAMBA - CAJAMARCA</t>
  </si>
  <si>
    <t>2157104: INSTALACION DEL SISTEMA ELECTRICO RURAL DE LAS LOCALIDADES SANTA LUISA, MOYAN BAJO Y SAN FRANCISCO DISTRITO DE CACHACHI PROV. CAJABAMBA - CAJAMARCA</t>
  </si>
  <si>
    <t>2157105: INSTALACION DEL SISTEMA ELECTRICO RURAL DE LAS LOCALIDADES CAMPAMENTO LICLIPAMPA, CONDORCUCHO, PAMPATAYOS, SAN ANTONIO Y SIGUIS DISTRITO DE CACHACHI PROV. CAJABAMBA - CAJAMARCA</t>
  </si>
  <si>
    <t>2157118: INSTALACION DEL SISTEMA ELECTRICO RURAL DE LAS LOCALIDADES CHINGOL, PACAY, SHIRAC Y SALDABAMBA CENTRO DISTRITO DE CACHACHI PROV. CAJABAMBA - CAJAMARCA</t>
  </si>
  <si>
    <t>2157157: INSTALACION DEL SISTEMA ELECTRICO RURAL DE LAS LOCALIDADES SAN LUIS, SAN PEDRO, MALVAS, CUCHILLAS Y SALDABAMBA ALTO DISTRITO DE CACHACHI PROV. CAJABAMBA - CAJAMARCA</t>
  </si>
  <si>
    <t>2173336: INSTALACION DEL SISTEMA ELECTRICO RURAL POMAHUACA - BELLAVISTA - SAN IGNACIO.</t>
  </si>
  <si>
    <t>2207739: INSTALACION DE LINEAS Y REDES PRIMARIAS, REDES SECUNDARIAS DE ELECTRIFICACION RURAL DE LOS CASERIOS GRANADILLA, HUASIPAMPA, USHUSHQUE GRANDE Y USHUSHQUE CHICO, DISTRITO DE UTICYACU - SANTA CRUZ - CAJAMARCA</t>
  </si>
  <si>
    <t>2207756: INSTALACION DE LOS SERVICIOS DE AGUA POTABLE Y ALCANTARILLADO DE LA LOCALIDAD DE LINDEROS, DEL DISTRITO DE JAEN, PROVINCIA DE JAEN - CAJAMARCA</t>
  </si>
  <si>
    <t>2229634: INSTALACION DEL SISTEMA ELECTRICO RURAL HUARANGO, CHIRINOS - LA COIPA - REGION CAJAMARCA</t>
  </si>
  <si>
    <t>2229636: INSTALACION DEL SISTEMA ELECTRICO RURAL SAN IGNACIO - REGION CAJAMARCA</t>
  </si>
  <si>
    <t>2229637: INSTALACION DEL SISTEMA ELECTRICO RURAL SAN JOSE DE LOURDES - REGION CAJAMARCA</t>
  </si>
  <si>
    <t>2234200: INSTALACION DEL SISTEMA DE ALCANTARILLADO DE LAS ZONAS PERIFERICAS DE LA CIUDAD DE CAJABAMBA- DISTRITO Y PROVINCIA DE CAJABAMBA</t>
  </si>
  <si>
    <t>2234217: INSTALACION DEL SISTEMA ELECTRICO RURAL CELENDIN FASE I</t>
  </si>
  <si>
    <t>2234218: INSTALACION DEL SISTEMA ELECTRICO RURAL CELENDIN FASE II</t>
  </si>
  <si>
    <t>2234219: INSTALACION DEL SISTEMA ELECTRICO RURAL CELENDIN FASE III</t>
  </si>
  <si>
    <t>2234220: INSTALACION DEL SISTEMA ELECTRICO RURAL FASE I PARA DIECISEIS LOCALIDADES DEL DISTRITO DE SITACOCHA</t>
  </si>
  <si>
    <t>2234221: INSTALACION DEL SISTEMA ELECTRICO RURAL LOCALIDADES EL MILAGRO, COCHAPAMBA, HUAÑIMBITA Y LA ARENILLA, PROVINCIA DE CAJABAMBA-REGION CAJAMARCA</t>
  </si>
  <si>
    <t>2031402: ELECTRIFICACION RURAL PARTE MARGEN DERECHA E IZQUIERDA RIO CHINCHIPE</t>
  </si>
  <si>
    <t>2031842: REPOSICION DE INFRAESTRUCTURA DEL C.E. Nº 16188 PAKAMUROS - PUENTECILLOS</t>
  </si>
  <si>
    <t>2044767: REPOSICION DE AULAS Y SERVICIOS HIGIENICOS C.E.I.P.S. N° 16512 - CESARA</t>
  </si>
  <si>
    <t>2064470: RECONSTRUCCION Y AMPLIACION DE LA INFRAESTRUCTURA EDUCATIVA I.E. N° 16076 JOSE MARIA ARGUEDAS, DISTRITO DE BELLAVISTA - JAEN - CAJAMARCA</t>
  </si>
  <si>
    <t>2105028: MEJORAMIENTO, AMPLIACION E IMPLEMENTACION DE LA INFRAESTRUCTURA EDUCATIVA DE LA I.E. SANTA ROSA Nº 16537 LOCALIDAD TAMBORAPA PUEBLO, DISTRITO DE TABACONAS - SAN IGNACIO - CAJAMARCA</t>
  </si>
  <si>
    <t>2112144: MEJORAMIENTO Y AMPLIACION DEL SERVICIO EDUCATIVO DE LA INSTITUCION EDUCATIVA SECUNDARIA SAGRADO CORAZON DE LA CIUDAD DE JAEN, DISTRITO DE JAEN, PROVINCIA DE JAEN, DEPARTAMENTO DE CAJAMARCA</t>
  </si>
  <si>
    <t>2112379: MEJORAMIENTO DEL SERVICIO DE EDUCACION PRIMARIA Y SECUNDARIA EN LA I.E N° 16072 JORGE BASADRE-VALILLO, EN EL DISTRITO DE JAEN, PROVINCIA DE JAEN, DEPARTAMENTO DE CAJAMARCA</t>
  </si>
  <si>
    <t>2112693: REPOSICION INFRAESTRUCTURA I.E.P.S. Nº 16006 CRISTO REY FILA ALTA</t>
  </si>
  <si>
    <t>2112706: RECONSTRUCCION Y MEJORAMIENTO DE INFRAESTRUCTURA INSTITUCION EDUCATIVA Nº 16907 CRISTO REY - SAUCEPAMPA</t>
  </si>
  <si>
    <t>2134842: CONSTRUCCION DE INFRAESTRUCTURA Y MOBILIARIO ESCOLAR DE LA I.E.P. Nº 16625 - ALTO TAMBILLO -SAN IGNACIO</t>
  </si>
  <si>
    <t>2145199: RECONSTRUCCION DE LA INFRAESTRUCTURA Y EQUIPAMIENTO DE LA INSTITUCION EDUCATIVA PRIMARIA Y SECUNDARIA Nº 16151 NUESTRA SEÑORA DEL CARMEN PIQUIJACA, DISTRITO DE SAN FELIPE - JAEN - CAJAMARCA</t>
  </si>
  <si>
    <t>2151367: MEJORAMIENTO DEL SERVICIO EDUCATIVO EN LA I.E. 16093-JOSE GALVEZ DE CHUNCHUQUILLO, DISTRITO DE COLASAY - JAEN - CAJAMARCA</t>
  </si>
  <si>
    <t>2158801: MINICENTRAL HIDROELECTRICA DE LANCHEMA Y PEQUEÑO SISTEMA ELECTRICO ASOCIADO</t>
  </si>
  <si>
    <t>2183277: INSTALACION DE LOS SERVICIOS DE LOS CENTROS DE RECURSOS PARA EL APRENDIZAJE EN LAS REDES EDUCATIVAS DE SUPAYACU Y LOS NARANJOS, EN LA PROVINCIA DE SAN IGNACIO - REGION CAJAMARCA</t>
  </si>
  <si>
    <t>2195515: RECONSTRUCCION Y MEJORAMIENTO DE INFRAESTRUCTURA INSTITUCION EDUCATIVA N 16036 ALFONSO ARANA VIDAL - SAN MIGUEL DE LAS NARANJAS</t>
  </si>
  <si>
    <t>2195556: MEJORAMIENTO DEL SERVICIO EDUCATIVO EN LA I.E. PRIMARIA Y SECUNDARIA N 17524 SAN AGUSTIN - SAN AGUSTIN - BELLAVISTA - JAEN - CAJAMARCA</t>
  </si>
  <si>
    <t>2197118: MEJORAMIENTO DEL SISTEMA DE DISTRIBUCION SECUNDARIA 440/220 V, ALUMBRADO PUBLICO Y CONEXIONES DOMICILIARIAS DEL CENTRO POBLADO ROSARIO DE CHINGAMA, DISTRITO DE BELLAVISTA - JAEN - CAJAMARCA</t>
  </si>
  <si>
    <t>2229892: MEJORAMIENTO COMPLEJO EDUCATIVO RAMON CASTILLA Y MARQUESADO N 16001</t>
  </si>
  <si>
    <t>2232924: RECUPERACION DE LA CAPACIDAD PRODUCTIVA DEL MODULO PISCICOLA LA BALZA - SAN IGNACIO - ZONA FRONTERIZA DE LA REGION CAJAMARCA</t>
  </si>
  <si>
    <t>2233358: REPOSICION DE INFRAESTRUCTURA IEP N 16053 CP AMBATO - BELLAVISTA - JAEN</t>
  </si>
  <si>
    <t>2233744: AMPLIACION DE LA INFRAESTRUCTURA Y MEJORAMIENTO DE LOS SERVICIOS EDUCATIVOS DE LA I.E. N 17001 - JAEN</t>
  </si>
  <si>
    <t>2245809: MEJORAMIENTO DE LOS SERVICIOS DE SALUD EN EL PUESTO DE SALUD EL PORVENIR EN EL CASERIO EL PORVENIR, DISTRITO DE SAN JOSE DEL ALTO - JAEN - CAJAMARCA</t>
  </si>
  <si>
    <t>2022202: CONSTRUCCION SEDE GERENCIA SUB REGIONAL CHOTA</t>
  </si>
  <si>
    <t>2031540: MEJORAMIENTO CANAL OCSHAWILCA</t>
  </si>
  <si>
    <t>2088009: MEJORAMIENTO DE IRRIGACION E INSTALACION DE RIEGO POR ASPERSION EN EL CENTRO POBLADO DE MORAN LIRIO - HUALGAYOC</t>
  </si>
  <si>
    <t>2104089: MEJORAMIENTO DEL SERVICIO EDUCATIVO EN LA I.E.SECUNDARIA LUIS FELIPE DE LAS CASAS GRIEVE, LOCALIDAD DE SOGOS, DISTRITO DE COCHABAMBA, PROVINCIA DE CHOTA - CAJAMARCA</t>
  </si>
  <si>
    <t>2135209: CONSTRUCCION Y EQUIPAMIENTO DE LA INSTITUCION EDUCATIVA Nº 82696 LA HUALANGA - BAMBAMARCA.</t>
  </si>
  <si>
    <t>2146003: CONSTRUCCION DEL SISTEMA ELECTRICO DEL DISTRITO DE COCHABAMBA CASERIOS LLANDUMA, HUALPAHUANA, SANTA ISOLINA Y SEGUES</t>
  </si>
  <si>
    <t>2150465: MEJORAMIENTO DE CAMINO VECINAL CHIGUIRIP - EL ARENAL - CHUYABAMBA - PUENTE ROJO, PROVINCIA DE CHOTA - CAJAMARCA</t>
  </si>
  <si>
    <t>2188919: MEJORAMIENTO DE LAS CONDICIONES DEL SERVICIO DE EDUCACION SECUNDARIA EN LA I.E.S. CIRO ALEGRIA BAZAN, C.P. HUAYRASITANA, DISTRITO DE CHALAMARCA, PROVINCIA DE CHOTA, REGION CAJAMARCA</t>
  </si>
  <si>
    <t>2194529: INSTALACION DEL SISTEMA DE AGUA POTABLE Y SANEAMIENTO AGOMARCA ALTO, DISTRITO DE BAMBAMARCA, PROVINCIA DE HUALGAYOC - CAJAMARCA</t>
  </si>
  <si>
    <t>2228717: CONSTRUCCION Y EQUIPAMIENTO DE LA INSTITUCION EDUCATIVA Nº 10985 - MACHAYPUNGO ALTO - BAMBAMARCA.</t>
  </si>
  <si>
    <t>2250592: MEJORAMIENTO Y AMPLIACION EN LOS SERVICIOS EDUCATIVOS DE NIVEL PRIMARIO DE LAS IEP 10393 LINGAN PATA, 10389 LANCHEBAMBA Y 101090 SHITACUCHO, EN EL DISTRITO DE CHOTA, PROVINCIA DE CHOTA, REGION CAJAMARCA</t>
  </si>
  <si>
    <t>2251137: MEJORAMIENTO DEL SERVICIO EDUCATIVO EN LA I.E.S. DIVINO CORAZON DE JESUS CP. CUMBE CHONTABAMBA DISTRITO DE BAMBAMARCA, PROVINCIA DE HUALGAYOC, REGION CAJAMARCA</t>
  </si>
  <si>
    <t>2256482: MEJORAMIENTO DE LAS CONDICIONES DEL SERVICIO DE EDUCACION SECUNDARIA EN LA I.E.S. FELIPE HUAMAN POMA DE AYALA, DEL CENTRO POBLADO EL TAMBO,DISTRITO DE BAMBAMARCA, PROVINCIA DE HUALGAYOC, DEPARTAMENTO DE CAJAMARCA</t>
  </si>
  <si>
    <t>2271369: CREACION DE LOS SERVICIOS EDUCATIVOS EN LA I.E.I Nº360 C.P CUTAXI, DISTRITO DE CONCHAN - CHOTA - CAJAMARCA</t>
  </si>
  <si>
    <t>2271383: CREACION DE LA INFRAESTRUCTURA EDUCATIVA PARA EL PRONOEI C.P. PENCALOMA, DISTRITO DE CONCHAN - CHOTA - CAJAMARCA</t>
  </si>
  <si>
    <t>2045850: CONTROL INTEGRADO DE LA DISTOMATOSIS HEPATICA EN LA REGION : CAJAMARCA, CAJABAMBA, SAN MARCOS, CELENDIN, SAN PABLO, SAN MIGUEL</t>
  </si>
  <si>
    <t>2150716: MEJORAMIENTO DE INFRAESTRUCTURA CANAL DE RIEGO ZONANGA ALTO - DISTRITO Y PROVINCIA DE JAEN - CAJAMARCA</t>
  </si>
  <si>
    <t>2162194: INSTALACION DEL SERVICIO DE AGUA PARA RIEGO EN EL CENTRO POBLADO SALACAT, DISTRITO SOROCHUCO, PROVINCIA CELENDIN, REGION CAJAMARCA</t>
  </si>
  <si>
    <t>2193774: MEJORAMIENTO DEL SERVICIO DE AGUA PARA RIEGO EN LOS SECTORES DE CARNICHE BAJO, CARNICHE ALTO Y HUANABAL, DISTRITO DE LLAMA, PROVINCIA DE CHOTA - DEPARTAMENTO DE CAJAMARCA</t>
  </si>
  <si>
    <t>2230626: MEJORAMIENTO DE LA PROVISION DE SERVICIOS AGRARIOS DE LA DIRECCION REGIONAL DE AGRICULTURA CAJAMARCA</t>
  </si>
  <si>
    <t>2232263: MEJORAMIENTO Y AMPLIACION DEL CANAL QUILISH LA PACCHA - CASERIO SAN ANTONIO PLAN DE TUAL, C.P. HUAMBOCANCHA ALTA, CAJAMARCA</t>
  </si>
  <si>
    <t>2234295: MEJORAMIENTO DE LA CADENA PRODUCTIVA DE CULTIVOS ANDINOS, QUINUA, HABA Y CHOCHO EN LAS PROVINCIAS DE CAJABAMBA, SAN MARCOS, CAJAMARCA, CELENDIN, HUALGAYOC, CHOTA Y SAN PABLO</t>
  </si>
  <si>
    <t>2161639: MEJORAMIENTO DEL SERVICIO DE TRANSITABILIDAD VEHICULAR EN OTUZCO - RINCONADA OTUZCO -OTUZCO LA VICTORIA - PUYLUCANA, DISTRITO DE LOS BANOS DEL INCA - CAJAMARCA - CAJAMARCA</t>
  </si>
  <si>
    <t>2064571: RECONSTRUCCION Y EQUIPAMIENTO DE LA INSTITUCION EDUCATIVA SECUNDARIA 22 DE OCTUBRE URCURUME - CUTERVO, PROVINCIA DE CUTERVO - CAJAMARCA</t>
  </si>
  <si>
    <t>2081874: CONSTRUCCION TROCHA CARROZABLE CUNUAT - QUILUCAT, DISTRITO DE CUJILLO - CUTERVO - CAJAMARCA</t>
  </si>
  <si>
    <t>2094636: CONSTRUCCION PUENTE CHAMAYA III</t>
  </si>
  <si>
    <t>2140676: MEJORAMIENTO, AMPLIACION Y EQUIPAMIENTO DE I.E.S.M SAN JOSE OBRERO DEL CENTRO POBLADO TAMBILLO, DISTRITO DE SANTO TOMAS - CUTERVO - CAJAMARCA</t>
  </si>
  <si>
    <t>2153960: MEJORAMIENTO DE LA GESTION TURISTICA SOSTENIBLE EN EL AMBITO RURAL DE CUTERVO, DISTRITO DE SANTO DOMINGO DE LA CAPILLA - CUTERVO - CAJAMARCA</t>
  </si>
  <si>
    <t>2163520: AMPLIACION, MEJORAMIENTO DEL SERVICIO EDUCATIVO DE LA I.E. MANUEL PARDO Y LA VALLE, C.P. PAMPA LA RIOJA, DISTRITO DE SOCOTA - CUTERVO - CAJAMARCA</t>
  </si>
  <si>
    <t>2167475: MEJORAMIENTO Y AMPLIACION DE LA VIA VECINAL ENTRE EL TRAMO CRUCE INGUER - PALTIC - SAGASMACHE - LA COLPA Y PARIC, DISTRITO DE QUEROCOTILLO - CUTERVO - CAJAMARCA</t>
  </si>
  <si>
    <t>2184597: MEJORAMIENTO DE LAS CONDICIONES DEL SERVICIO DE EDUCACION SECUNDARIA EN LA INSTITUCION EDUCATIVA SECUNDARIA CARLOS MATTA RIVERA DEL CENTRO POBLADO DE MAMABAMBA, DISTRITO Y PROVINCIA DE CUTERVO- DEPARTAMENTO DE CAJAMARCA</t>
  </si>
  <si>
    <t>2185616: MEJORAMIENTO DE LA CADENA PRODUCTIVA DEL GANADO VACUNO CRIOLLO Y CRIOLLO MESTIZO EN EL, DISTRITO DE LA RAMADA - CUTERVO - CAJAMARCA</t>
  </si>
  <si>
    <t>2190681: MEJORAMIENTO DE LA CADENA PRODUCTIVA DEL GANADO VACUNO CRIOLLO Y CRIOLLO MESTIZO A NIVEL MULTILOCAL, DISTRITO DE SANTO TOMAS - CUTERVO - CAJAMARCA</t>
  </si>
  <si>
    <t>2190693: MEJORAMIENTO DE LOS SERVICIOS EDUCATIVOS DEL COMPLEJO EDUCATIVO (INICIAL, PRIMARIA Y SECUNDARIA) EN EL POBLADO DE PANAMA, DISTRITO DE PIMPINGOS, PROVINCIA DE CUTERVO, REGION CAJAMARCA</t>
  </si>
  <si>
    <t>2192870: INSTALACION DE LA ELECTRIFICACION RURAL DE LAS LOCALIDADES DE SAN JUAN DE CHIPLE, NUEVO CAVICO, NUEVO RECODO Y CUYCA PIMPINGOS</t>
  </si>
  <si>
    <t>2215590: MEJORAMIENTO Y AMPLIACION DE LOS SERVICIOS DE EDUCACION DEL C.E.I. N° 518 DE LA LOCALIDAD CHOLOQUE, DISTRITO TORIBIO CASANOVA, PROVINCIA DE CUTERVO - CAJAMARCA</t>
  </si>
  <si>
    <t>2223500: MEJORAMIENTO DE LOS SERVICIOS EDUCATIVOS DE LA INSTITUCION EDUCATIVA SECUNDARIA SAN AGUSTIN - C.P. VALLE CALLACATE, DISTRITO CUTERVO, PROVINCIA DE CUTERVO - CAJAMARCA</t>
  </si>
  <si>
    <t>2225562: MEJORAMIENTO E INSTALACION DE LOS SERVICIOS DE AGUA POTABLE, ALCANTARILLADO Y TRATAMIENTO DE AGUAS RESIDUALES DEL CENTRO POBLADO DE CONDORHUASI, DISTRITO PIMPINGOS, PROVINCIA DE CUTERVO - CAJAMARCA</t>
  </si>
  <si>
    <t>2231702: MEJORAMIENTO DEL SERVICIO EDUCATIVO DE LA IEP N 10310 DE LA LOCALIDAD DE LLUSHCAPAMPA, DISTRITO DE LA RAMADA - CUTERVO - CAJAMARCA</t>
  </si>
  <si>
    <t>2234489: MEJORAMIENTO DE LOS SERVICIOS DE EDUCACION INICIAL ESCOLARIZADA, EN LAS LOCALIDADES DE CEDROPAMPA, MIRAFLORES, VALLE GRANDE, GRAMALOTILLO, CONTULIAN, EL ARENAL, LA JAYUA Y CASA HOGAR DE MARIA PROVINCIA DE CUTERVO, REGION CAJAMARCA</t>
  </si>
  <si>
    <t>2251393: INSTALACION DEL SERVICIO EDUCATIVO ESCOLARIZADO NIVEL INICIAL EN LAS LOCALIDADES DE SALLOF, CHONTAS, SAN VICENTE DE PALMO, LAGUNA SHITA Y MUÑUÑO DE LA PROVINCIA DE CUTERVO</t>
  </si>
  <si>
    <t>2251394: INSTALACION DEL SERVICIO EDUCATIVO ESCOLARIZADO NIVEL INICIAL EN LAS LOCALIDADES DE VILUCO, PABELLON, EL PUQUIO, NUEVO PORVENIR LOS ALISOS Y COLPA DE LA PROVINCIA DE CUTERVO</t>
  </si>
  <si>
    <t>2251814: INSTALACION DEL SISTEMA DE RIEGO EN LA LOCALIDAD DE SAN ANTONIO, DISTRITO DE SOCOTA - CUTERVO - CAJAMARCA</t>
  </si>
  <si>
    <t>2266900: MEJORAMIENTO Y AMPLIACION DEL SERVICIO DE AGUA POTABLE Y SANEAMIENTO EN 14 LOCALIDADES, PROVINCIA DE CUTERVO - CAJAMARCA</t>
  </si>
  <si>
    <t>2302289: MEJORAMIENTO Y AMPLIACION DE LOS SERVICIOS DE EDUCACION SECUNDARIA DE LA I.E.S JUAN PABLO II, LOCALIDAD DE SALABAMBA, DISTITO CUTERVO, PROVINCIA DE CUTERVO - CAJAMARCA</t>
  </si>
  <si>
    <t>2302292: MEJORAMIENTO DE LOS SERVICIOS DE SALUD EN LOS ESTABLECIMIENTOS DE SALUD DE LAS LOCALIDADES DE MUSUNGATE Y SANTA ROSA, DISTRITO DE SAN JUAN DE CUTERVO - CUTERVO - CAJAMARCA</t>
  </si>
  <si>
    <t>Ejecución Acumulada Total al 2015</t>
  </si>
  <si>
    <t>Avan % Total (Ejecutado/Costo Total)</t>
  </si>
  <si>
    <t>Proregión</t>
  </si>
  <si>
    <t>Jaén</t>
  </si>
  <si>
    <t>Chota</t>
  </si>
  <si>
    <t>Agricultura</t>
  </si>
  <si>
    <t>Cutervo</t>
  </si>
  <si>
    <t>Ejecución año 2015</t>
  </si>
  <si>
    <t>Registro Infobras</t>
  </si>
  <si>
    <t>Año de viabilidad</t>
  </si>
  <si>
    <t>2001854: ORDENAMIENTO TERRITORIAL DE LA REGION CAJAMARCA</t>
  </si>
  <si>
    <t>2022300: ELECTRIFICACION RURAL AYLAMBO</t>
  </si>
  <si>
    <t>2094890: MEJORAMIENTO Y EQUIPAMIENTO I.E. Nº 82340 - LLUCHUBAMBA - SITACOCHA - CAJABAMBA</t>
  </si>
  <si>
    <t>2105641: RECONSTRUCCION INFRAESTRUCTURA DE LA I.E. SM SIMON BOLIVAR - SAN MIGUEL</t>
  </si>
  <si>
    <t>2112510: LOGROS DE APRENDIZAJE EN LAS AREAS DE COMUNICACION INTEGRAL Y LOGICO MATEMATICO EN LAS INSTITUCIONES EDUCATIVAS FOCALIZADAS DEL QUINTIL 1 DE LA EDUCACION BASICA INICIAL EN LAS PROVINCIAS DE CAJAMARCA, CELENDIN, HUALGAYOC Y SAN MARCOS REGION CAJAMARCA</t>
  </si>
  <si>
    <t>2112588: LOGROS DE APRENDIZAJE EN LAS AREAS DE COMUNICACION INTEGRAL Y LOGICO MATEMATICO, EN LAS INSTITUCIONES EDUCATIVAS FOCALIZADAS DEL QUINTIL 1, DE LA EDUCACION BASICA, INICIAL, EN LAS PROVINCIAS DE JAEN Y SAN IGNACIO, REGION CAJAMARCA</t>
  </si>
  <si>
    <t>2112598: LOGROS DE APRENDIZAJE EN LAS AREAS DE COMUNICACION INTEGRAL Y LOGICO MATEMATICO, EN LAS I.E. FOCALIZADAS DEL QUINTIL 1, DE LA EDUCACION BASICA, INICIAL, EN LAS PROVINCIAS DE SAN MIGUEL, SAN PABLO, CONTUMAZA Y CAJABAMBA, REGION CAJAMARCA</t>
  </si>
  <si>
    <t>2112607: LOGROS DE APRENDIZAJE EN LAS AREAS DE COMUNICACION INTEGRAL Y LOGICO MATEMATICO, EN LAS I.E. FOCALIZADAS DEL QUINTIL 1, DE LA EDUCACION BASICA, PRIMARIA, EN LAS PROVINCIAS DE SAN MIGUEL, SAN PABLO, CONTUMAZA Y CAJABAMBA, REGION CAJAMARCA</t>
  </si>
  <si>
    <t>2112610: LOGROS DE APRENDIZAJE EN LAS AREAS DE COMUNICACION INTEGRAL Y LOGICO MATEMATICO EN LAS INSTITUCIONES EDUCATIVAS FOCALIZADAS DEL QUINTIL 1, DE LA EDUCACION BASICA, INICIAL EN LAS PROVINCIAS DE SANTA CRUZ, CHOTA Y CUTERVO, REGION CAJAMARCA</t>
  </si>
  <si>
    <t>2112611: LOGROS DE APRENDIZAJE EN LAS AREAS DE COMUNICACION INTEGRAL Y LOGICO MATEMATICO, EN LAS I.E. FOCALIZADAS DEL QUINTIL 1 DE LA EDUCACION BASICA, PRIMARIA, EN LAS PROVINCIAS DE CAJAMARCA, CELENDIN, HUALGAYOC Y SAN MARCOS, REGION CAJAMARCA</t>
  </si>
  <si>
    <t>2112616: LOGROS DE APRENDIZAJE EN LAS AREAS DE COMUNICACION INTEGRAL Y LOGICO MATEMATICO, EN LAS INSTITUCIONES EDUCATIVAS FOCALIZADAS DEL QUINTIL 1, DE LA EDUCACION BASICA, PRIMARIA, EN LAS PROVINCIAS DE JAEN Y SAN IGNACIO, REGION CAJAMARCA</t>
  </si>
  <si>
    <t>2113135: CONSTRUCCION LOCAL INSTITUCIONAL UGEL - SAN MARCOS.</t>
  </si>
  <si>
    <t>2135106: MEJORAMIENTO Y CONSTRUCCION CARRETERA EMP. PE-3N CAJABAMBA - LLUCHUBAMBA L.D. LA LIBERTAD (EL TINGO)</t>
  </si>
  <si>
    <t>2140687: MEJORAMIENTO CAMINO VECINAL TRAMO EMP.CA-105 -LA PALMA-CONGA EL VERDE Y TRAMO EMP. R-22 - LA LIBERTAD-EMP. R-114 - EL PORVENIR-NVO TRIUNFO-EMP R-22-EMP R-23-CRUCE EL NARANJO-EL NARANJO-EMP CA-107 CHALAMARCA, DISTRITO DE CHALAMARCA - CHOTA - CAJAMARCA</t>
  </si>
  <si>
    <t>2145399: MEJORAMIENTO DE LA INSTITUCION EDUCATIVA Nº 82062 LA GRAMA</t>
  </si>
  <si>
    <t>2145781: CONSTRUCCION E IMPLEMENTACION DE LA UNIDAD DE GESTION EDUCATIVA LOCAL HUALGAYOC - BAMBAMARCA</t>
  </si>
  <si>
    <t>2150715: CONSTRUCCION DEL SISTEMA DE RIEGO LOCALIZADO, EMBALSE EL SAUCE Y MEJORAMIENTO DE INFRAESTRUCTURA DE RIEGO EN LA CUENCA DE LA QUEBRADA EL PALMO, DISTRITO DE SAN FELIPE - JAEN - CAJAMARCA</t>
  </si>
  <si>
    <t>2159827: MEJORAMIENTO E INSTALACION DEL SERVICIO DE AGUA DEL SISTEMA DE RIEGO DEL CENTRO POBLADO DE HUAGAL, DISTRITO DE JOSE SABOGAL, PROVINCIA DE SAN MARCOS, REGION CAJAMARCA</t>
  </si>
  <si>
    <t>2165080: MEJORAMIENTO DEL SERVICIO DE AGUA PARA RIEGO DE LOS CANALES LANCHEZ ARTEZA, ARTEZA CANCHAN,ANCHIPAN ARTEZA MASCOTA, EN EL CENTRO POBLADO LAMASPAMPA, DISTRITO EL PRADO, PROVINCIA SAN MIGUEL, REGION CAJAMARCA</t>
  </si>
  <si>
    <t>2167909: INCREMENTO DE LA PRODUCTIVIDAD DEL CAFE, ASOCIACION CASFRO, DISTRITO DE SAN IGNACIO, SAN IGNACIO, CAJAMARCA.</t>
  </si>
  <si>
    <t>2167910: INCREMENTO DE LA PRODUCTIVIDAD Y MEJORA DE LA CALIDAD DE CAFES ORGANICOS, ASOCIACION BOSQUE Y AGUA, DISTRITOS DE COLASAY Y POMAHUACA, JAEN, CAJAMARCA.</t>
  </si>
  <si>
    <t>2167911: INCREMENTO EN LA PRODUCTIVIDAD DE CAFE, ASOCIACION SAN IGNACIO APESI, DISTRITO DE SAN IGNACIO, SAN IGNACIO, CAJAMARCA.</t>
  </si>
  <si>
    <t>2167912: INCREMENTO DE LA PRODUCTIVIDAD Y MEJORA DE LA CALIDAD DEL CAFE, ASOCIACION ALTO ZAÑA, DISTRITO DE LA FLORIDA, SAN MIGUEL, CAJAMARCA.</t>
  </si>
  <si>
    <t>2167913: INCREMENTO DE LA PRODUCTIVIDAD Y MEJORAMIENTO DE LA CALIDAD DE CAFE, ASOCIACION UNICAFEC, DISTRITO DE SAN IGNACIO, SAN IGNACIO,CAJAMARCA.</t>
  </si>
  <si>
    <t>2167914: INCREMENTO DE LA OFERTA EXPORTABLE DE CAFE ORGANICO, ASOCIACION APROVAT, DISTRITO DE TABACONAS, SAN IGNACIO, CAJAMARCA.</t>
  </si>
  <si>
    <t>2167915: INCREMENTO EN LA PRODUCTIVIDAD DE CAFE, ASOCIACION ALTO MARAÑON, DISTRITO DE BELLAVISTA, JAEN, CAJAMARCA.</t>
  </si>
  <si>
    <t>2183269: MEJORAMIENTO DE LOS APRENDIZAJES EN LAS AREAS DE: COMUNICACION, MATEMATICAS, CIENCIAS Y PERSONA, FAMILIA Y RELACIONES HUMANAS EN PUBERES Y ADOLESCENTES DE NIVEL SECUNDARIO DE LA PROVINCIA DE SAN MIGUEL REGION CAJAMARCA</t>
  </si>
  <si>
    <t>2205256: CREACION DE LA CARRETERA HUALLANGATE - VISTA ALEGRE - SUSANGATE - SAN JOSE, DISTRITO DE CHOTA, PROVINCIA DE CHOTA - CAJAMARCA</t>
  </si>
  <si>
    <t>2207524: INSTALACION DE DEFENSA RIBEREÑA EN EL RIO CAJAMARQUINO - SECTOR EL OLIVO Y MACHILCUCHO, DISTRITO DE CACHACHI - CAJABAMBA - CAJAMARCA</t>
  </si>
  <si>
    <t>2207525: INSTALACION DE DEFENSA RIBEREÑA EN EL RIO CHIMINERO - SECTOR CHIMIN, DISTRITO DE CACHACHI - CAJABAMBA - CAJAMARCA</t>
  </si>
  <si>
    <t>2207526: INSTALACION DE DEFENSA RIBEREÑA EN EL RIO CONDEBAMBA - SECTOR CHINGOL, DISTRITO DE CACHACHI - CAJABAMBA - CAJAMARCA</t>
  </si>
  <si>
    <t>2211041: MEJORAMIENTO DE LA GESTION INTEGRAL DE LOS RESIDUOS SOLIDOS EN LA LOCALIDAD DE CHANCAY BAÑOS, DISTRITO DE CHANCAYBANOS - SANTA CRUZ - CAJAMARCA</t>
  </si>
  <si>
    <t>2222458: MEJORAMIENTO DE LA INSTITUCION EDUCATIVA N 82467 FRANCISCO DELGADO GUERRERO DEL CASERIO NAMO, DISTRITO DE HUASMIN - CELENDIN - CAJAMARCA</t>
  </si>
  <si>
    <t>2223027: MEJORAMIENTO DE LAS CONDICIONES DE SERVICIO EDUCATIVO EN EL IEGECOM DE NIVEL SECUNDARIO SAGRADO CORAZON DEL C.P. LAGUNAS PEDREGAL, DISTRITO DE HUASMIN - CELENDIN - CAJAMARCA</t>
  </si>
  <si>
    <t>2230375: MEJORAMIENTO DE LA GESTION INSTITUCIONAL DE LOS SERVICIOS AMBIENTALES HIDRICOS EN LA MICROCUENCA DEL RIO AMOJU EN LA PROVINCIA DE JAEN, CAJAMARCA</t>
  </si>
  <si>
    <t>2232321: MEJORAMIENTO Y AMPLIACION SISTEMA DE RIEGO - SUROCONGA, CASERIO COÑOR, C.P. HUAMBOCANCHA ALTA - CAJAMARCA</t>
  </si>
  <si>
    <t>2112587: LOGROS DE APRENDIZAJE EN LAS AREAS DE COMUNICACION INTEGRAL Y LOGICO MATEMATICO, EN LAS INSTITUCIONES EDUCATIVAS FOCALIZADAS DEL QUINTIL 1, DE LA EDUCACION BASICA, PRIMARIA, EN LAS PROVINCIAS DE CHOTA, CUTERVO Y SANTA CRUZ, REGION CAJAMARCA</t>
  </si>
  <si>
    <t>2000846: PEQUEÑO SISTEMA ELECTRICO CHILETE III ETAPA</t>
  </si>
  <si>
    <t>2021988: CONSTRUCCION CARRETERA TINYAYOC - PAUCA - JELIC</t>
  </si>
  <si>
    <t>2022443: INTERCONEXION INFORMATICA DEL GOBIERNO REGIONAL CAJAMARCA</t>
  </si>
  <si>
    <t>2022512: MEJORAMIENTO CARRETERA MIRAVALLES - NIEPOS</t>
  </si>
  <si>
    <t>2022556: MEJORAMIENTO ESTADIO HEROES DE SAN RAMON</t>
  </si>
  <si>
    <t>2026612: MEJORAMIENTO INSTITUCION EDUCATIVA PUBLICA Nº 82529 EL LIMON - UTCO</t>
  </si>
  <si>
    <t>2028330: CONSTRUCCION LAGUNAS DE ESTABILIZACION SAN MARCOS</t>
  </si>
  <si>
    <t>2028339: REHABILITACION Y MEJORAMIENTO DE LA CARRETERA CAJAMARCA-CELENDIN-BALZAS</t>
  </si>
  <si>
    <t>2029234: MEJORAMIENTO DE LA PRODUCTIVIDAD DE TRUCHA DEL CENTRO PISCICOLA NAMORA</t>
  </si>
  <si>
    <t>2045829: CONSTRUCCION Y EQUIPAMIENTO DEL LABORATORIO REGIONAL DE MONITOREO DEL AGUA</t>
  </si>
  <si>
    <t>2064258: CONSTRUCCION CARRETERA LA CENTRAL - MACUACO, CATACHE, SANTA CRUZ, CAJAMARCA</t>
  </si>
  <si>
    <t>2078222: FORTALECIMIENTO DE LA GESTION AMBIENTAL REGIONAL</t>
  </si>
  <si>
    <t>2104845: MEJORAMIENTO Y CONSTRUCCION DE LA INSTITUCION EDUCATIVA 821129 PORCONCILLO BAJO - MONTECILLO CP HUAMBOCANCHA ALTA, PROVINCIA DE CAJAMARCA - CAJAMARCA</t>
  </si>
  <si>
    <t>2111752: MEJORAMIENTO I.E. GRAN GUZMANGO CAPAC-CHILETE-CONTUMAZA</t>
  </si>
  <si>
    <t>2111940: MEJORAMIENTO I.E. DAVID LEON -CONTUMAZA- CAJAMARCA</t>
  </si>
  <si>
    <t>2112139: CONSTRUCCION E IMPLEMENTACION LOCAL INSTITUCIONAL DE LA DIRECCION REGIONAL DE EDUCACION CAJAMARCA</t>
  </si>
  <si>
    <t>2113109: MEJORAMIENTO DE I.E. Nº 82287 - CAJABAMBA, CAJAMARCA.</t>
  </si>
  <si>
    <t>2114790: RECONSTRUCCION LOCAL INSTITUCIONAL UGEL - CAJABAMBA</t>
  </si>
  <si>
    <t>2115825: AMPLIACION I.E.P. RAMOSCUCHO, DISTRITO LIBERTAD DE PALLAN, PROVINCIA CELENDIN - CAJAMARCA.</t>
  </si>
  <si>
    <t>2154778: MEJORAMIENTO I.E. TUPAC AMARU, DISTRITO DE CATILLUC - SAN MIGUEL - CAJAMARCA</t>
  </si>
  <si>
    <t>2155898: INSTALACION DEFENSA RIBEREÑA EN LA QUEBRADA POROPORITO, DISTRITO DE ICHOCAN, PROVINCIA DE SAN MARCOS, CAJAMARCA</t>
  </si>
  <si>
    <t>2158088: MEJORAMIENTO DE INFRAESTRUCTURA CANAL DE RIEGO CHILILIQUE - MONTEGRANDE DISTRITO Y PROVINCIA JAEN - CAJAMARCA</t>
  </si>
  <si>
    <t>2159828: INSTALACION DEL SERVICIO DE AGUA PARA RIEGO EN EL VALLE EL MANTA Y COLAGUAY, DISTRITO DE POMAHUACA, PROVINCIA DE JAEN, REGION CAJAMARCA</t>
  </si>
  <si>
    <t>2163521: REHABILITACION Y MEJORAMIENTO DEL SERVICIO DE LA TROCHA CARROZABLE ICHOCAN - LA TULPUNA, DISTRITO DE ICHOCAN, PROVINCIA DE SAN MARCOS, REGION CAJAMARCA</t>
  </si>
  <si>
    <t>2022507: MEJORAMIENTO CARRETERA HUASMIN - JEREZ - CRUCE SAN JOSE</t>
  </si>
  <si>
    <t>2022536: MEJORAMIENTO CARRETERA CRUCE JESUS-JESUS</t>
  </si>
  <si>
    <t>2022999: REPOTENCIACION DE LA MINICENTRAL HIDROELECTRICA DE CONCHAN Y AMPLIACION DEL PEQUEÑO SISTEMA ELECTRICO ASOCIADO</t>
  </si>
  <si>
    <t>2028028: ELECTRIFICACION RURAL REGION CAJAMARCA: AMPLIACION DEL SISTEMA DE ELECTRIFICACION CASERIO LA COLPA</t>
  </si>
  <si>
    <t>2031044: AMPLIACION INFRAESTRUCTURA I.E. SANTA TERESITA NIVEL PRIMARIO Nº 82016 - CAJAMARCA</t>
  </si>
  <si>
    <t>2031395: ELECTRIFICACION RURAL EL EMPALME</t>
  </si>
  <si>
    <t>2031846: REPOSICION DE INFRAESTRUCTURA Y MOBILIARIO ESCOLAR DEL C.E. Nº 16873 DE CHINCHIQUILLA - SAN IGNACIO</t>
  </si>
  <si>
    <t>2056039: MEJOR ACCESO DE LA POBLACION A SERVICIOS DE SALUD MATERNO INFANTILES EN EL C.S. HUABAL, P.S. EL HUACO Y P.S. SAN FRANCISCO, RED JAEN, DIRESA CAJAMARCA</t>
  </si>
  <si>
    <t>2060602: ELECTRIFICACION RURAL CASERIO DE CERRO BLANCO - SAN PABLO - CAJAMARCA</t>
  </si>
  <si>
    <t>2062268: RECONSTRUCCION Y AMPLIACION DE INFRAESTRUCTURA EDUCATIVA DE LA I.E. Nº 17736 MISA CANTORA, DISTRITO DE SAN JOSE DE LOURDES - SAN IGNACIO - CAJAMARCA</t>
  </si>
  <si>
    <t>2063799: MEJORAMIENTO DE LA I.E. Nº 82019 LA FLORIDA, PROVINCIA DE CAJAMARCA - CAJAMARCA</t>
  </si>
  <si>
    <t>2064014: AMPLIACION INFRAESTRUCTURA DE LA I.E. AUGUSTO GIL VELASQUEZ - CHALAN</t>
  </si>
  <si>
    <t>2064471: INSTALACION DE RED SECUNDARIA CASERIO PACHAMAMA, DISTRITO DE LA ESPERANZA - SANTA CRUZ - CAJAMARCA</t>
  </si>
  <si>
    <t>2069945: CONSTRUCCION SISTEMA DE RIEGO POR ASPERSION - CASERIOS- TRANCA I, TRANCA II, LAYMINA BAJA, DISTRITO DE JESUS - CAJAMARCA - CAJAMARCA</t>
  </si>
  <si>
    <t>2084601: MEJORAMIENTO TROCHA CARROZABLE CORDILLERA ANDINA - BALCONES - SAN FRANCISCO - NUEVA ESPERANZA</t>
  </si>
  <si>
    <t>2086940: GESTION DEL PLANEAMIENTO ESTRATEGICO REGIONAL</t>
  </si>
  <si>
    <t>2087363: MEJORAMIENTO DEL CANAL DE RIEGO EL TINGO - LA COLPA, DISTRITO DE BAMBAMARCA, PROVINCIA DE HUALGAYOC</t>
  </si>
  <si>
    <t>2087950: DISMINUCION DE LA MORTALIDAD MATERNO INFANTIL CON ENFASIS EN EL INCREMENTO DEL ACCESO A LOS SERVICIOS DE SALUD EN LA REGION CAJAMARCA</t>
  </si>
  <si>
    <t>2088276: DISMINUCION DE LA DESNUTRICION CRONICA INFANTIL CON ENFASIS EN EL INCREMENTO DEL ACCESO DE LAS GESTANTES, MADRES LACTANTES Y NIÑOS MENORES DE 3 AÑOS A LOS SERVICIOS DE SALUD EN LA REGION CAJAMARCA</t>
  </si>
  <si>
    <t>2094810: MEJORAMIENTO DE LA CAPACIDAD RESOLUTIVA DE LOS SERVICIOS MATERNO-INFANTILES DE LOS ESTABLECIMIENTOS DE SALUD: C.S. CORTEGANA, P.S. ANDAMACHAY Y P.S. VILLANUEVA DEL DISTRITO DE CORTEGANA, PROVINCIA DE CELENDIN, DEPARTAMENTO DE CAJAMARCA</t>
  </si>
  <si>
    <t>2102243: MEJORAMIENTO CANAL DE IRRIGACION TRES PUENTES EN EL CASERIO ALTO PERU, DISTRITO DE TUMBADEN - SAN PABLO - CAJAMARCA</t>
  </si>
  <si>
    <t>2113074: ELECTRIFICACION RURAL DE LA LOCALIDAD DE CHILAL DE LA MERCED, DISTRITO DE TONGOD, CAJAMARCA.</t>
  </si>
  <si>
    <t>2125340: INSTALACION DEL SISTEMA DE RIEGO POR ASPERSION OJO DE AGUA, CASERIO LA UNION, DISTRITO DE CATILLUC - SAN MIGUEL - CAJAMARCA</t>
  </si>
  <si>
    <t>2132021: CONSTRUCCION Y EQUIPAMIENTO DE LA I.E. SAN MIGUEL, DISTRITO DE SAN MIGUEL, SAN MIGUEL, CAJAMARCA</t>
  </si>
  <si>
    <t>2135115: MEJORAMIENTO Y EQUIPAMIENTO I.E. Nº 82289 LA ALAMEDA - CAJABAMBA</t>
  </si>
  <si>
    <t>2135120: CONSTRUCCION E IMPLEMENTACION DEL HOSPITAL II-1 DE BAMBAMARCA</t>
  </si>
  <si>
    <t>2144009: RECONSTRUCCION I.E. CARLOS MANUEL COX ROSSE - CHOLOCAL, CAJABAMBA</t>
  </si>
  <si>
    <t>2146591: RECONSTRUCCION DE LA INFRAESTRUCTURA DE LA I.E. Nº 82898 - MUYOC - GREGORIO PITA - SAN MARCOS</t>
  </si>
  <si>
    <t>2021929: MEJORAMIENTO CANAL DE RIEGO TARTAR GRANDE BAÑOS DEL INCA</t>
  </si>
  <si>
    <t>2022065: CONSTRUCCION DE LA ESCUELA DE ARTE "MARIO URTEAGA" DE LA REGION CAJAMARCA</t>
  </si>
  <si>
    <t>2022501: MEJORAMIENTO CARRETERA BAÑOS DEL INCA LLACANORA</t>
  </si>
  <si>
    <t>2027919: SUSTITUCION INFRAESTRUCTURA CENTRO EDUCATIVO ABEL ALVA - CONTUMAZA</t>
  </si>
  <si>
    <t>2027927: ELECTRIFICACION RURAL DEL DISTRITO GREGORIO PITA PRIMERA ETAPA</t>
  </si>
  <si>
    <t>2028340: REHABILITACION Y MEJORAMIENTO DE LA CARRETERA LA POSADA - COSPAN</t>
  </si>
  <si>
    <t>2031259: CONSTRUCCION I.E. Nº 82238 CP JUQUIT PEDRO GALVEZ - SAN MARCOS</t>
  </si>
  <si>
    <t>2031382: ELECTRIFICACION RURAL DE LA LOCALIDAD DE YUBED</t>
  </si>
  <si>
    <t>2031420: ESTABLECIMIENTO DE NIVELES DE ESCASA PREVALENCIA DE MOSCAS DE LA FRUTA EN EL VALLE DEL ALTO JEQUETEPEQUE-CAJAMARCA</t>
  </si>
  <si>
    <t>2031536: MEJORAMIENTO CANAL DE IRRIGACION ARANMARCA</t>
  </si>
  <si>
    <t>2031657: MEJORAMIENTO I.E.P. Nº 82070 MAGDALENA</t>
  </si>
  <si>
    <t>2045572: AMPLIACION Y MEJORAMIENTO DEL LOCAL SEDE CENTRAL</t>
  </si>
  <si>
    <t>2045916: ELECTRIFICACION RURAL DEL DISTRITO DE YAUYUCAN</t>
  </si>
  <si>
    <t>2045998: GOBIERNO ELECTRONICO</t>
  </si>
  <si>
    <t>2046396: PROMOCION ARTISTICO CULTURAL REGIONAL</t>
  </si>
  <si>
    <t>2046497: REHABILITACION Y MEJORAMIENTO DE LA CARRETERA A NIVEL DE AFIRMADO CHILETE - CONTUMAZA - EMP. R103 (PUENTE OCHAPE)</t>
  </si>
  <si>
    <t>2056321: FORTALECIMIENTO DE LA RED OBSTETRICA, NEONATAL E INFANTIL EN LOS PUESTOS DE CHAUPECRUZ, NARANJOYACU, PAN DE AZUCAR Y PLAYA HERMOSA EN EL DISTRITO DE SANTO DOMINGO DE LA CAPILLA DE LA PROVINCIA DE CUTERVO DE LA DISA CUTERVO</t>
  </si>
  <si>
    <t>2061344: RECONSTRUCCION INFRAESTRUCTURA EDUCATIVA IEP N 82258 - TUÑAD</t>
  </si>
  <si>
    <t>2061352: AMPLIACION INFRAESTRUCTURA I.E. 82551 TRINIDAD</t>
  </si>
  <si>
    <t>2061991: REFORESTACION EN LAS CABECERAS DE CUENCA DEL CORREDOR ECONOMICO CRISNEJAS</t>
  </si>
  <si>
    <t>2077508: REHABILITACION, AMPLIACION SISTEMA AGUA POTABLE Y ALCANTARILLADO LA SACILIA, DISTRITO DE SAN ANDRES DE CUTERVO - CUTERVO - CAJAMARCA</t>
  </si>
  <si>
    <t>2087366: PUESTA EN VALOR Y ACONDICIONAMIENTO TURISTICO DE LA RUTA DEL AGUA - CUMBEMAYO</t>
  </si>
  <si>
    <t>2089163: FORTALECIMIENTO DE CAPACIDADES DE LA DIRECCION DE COMUNICACIONES Y RELACIONES PUBLICAS DEL GOBIERNO REGIONAL DE CAJAMARCA</t>
  </si>
  <si>
    <t>2090750: MEJORAMIENTO CARRETERA COSPAN - HUAYOBAMBA, COSPAN, CAJAMARCA</t>
  </si>
  <si>
    <t>2093148: RECONSTRUCCION INFRAESTRUCTURA I.E.P. Nº 82430 - CALCONGA - SUCRE - CELENDIN</t>
  </si>
  <si>
    <t>2094635: CONSTRUCCION PUENTE CARROZABLE VENTANILLAS</t>
  </si>
  <si>
    <t>2098315: CONSTRUCCION DE PISTAS Y VEREDAS EN LAS CALLES SAENZ PEÑA, TUPAC AMARU, COMERCIO Y PASAJES ZONA URBANA DE CALLAYUC, PROVINCIA DE CUTERVO - CAJAMARCA</t>
  </si>
  <si>
    <t>2110271: REHABILITACION Y MEJORAMIENTO DE LA CARRETERA CHOROPAMPA - ASUNCION - CHAMANI - COSPAN - RAMBRAN - CEPO - L.D. (BAÑOS CHIMU) - TRAMO: CHOROPAMPA - ASUNCION</t>
  </si>
  <si>
    <t>2110272: REHABILITACION Y MEJORAMIENTO DE LA CARRETERA CONTUMAZA - GUZMANGO - SAN BENITO - LIMON - L. D. LA LIBERTAD (ASCOPE), TRAMO: GUZMANGO - SAN BENITO</t>
  </si>
  <si>
    <t>2112219: MEJORAMIENTO DE LA CAPACIDAD RESOLUTIVA DE LOS SERVICIOS MATERNO INFANTILES DE LOS ESTABLECIMIENTOS DE SALUD: PS CANDEN, PS YAGEN Y PS MUSADEN DEL DISTRITO DE CORTEGANA DE LA MICRORED CORTEGANA - PROVINCIA DE CELENDIN - RED III CELENDIN - DISA CAJA</t>
  </si>
  <si>
    <t>2112238: MEJORAMIENTO DE LA CAPACIDAD RESOLUTIVA E INCREMENTO DEL ACCESO A LAS PRESTACIONES DE SERVICIOS EN EL PRIMER NIVEL DE ATENCION EN LOS ESTABLECIMIENTOS DE SALUD: OXAMARCA Y PIO BAMBA EN EL DISTRITO DE OXAMARCA, DE LA PROVINCIA DE CELENDIN EN LA MICRO</t>
  </si>
  <si>
    <t>2112259: MEJORAMIENTO DE LA CAPACIDAD RESOLUTIVA DEL SERVICIO MATERNO INFANTIL DEL PRIMER NIVEL DE ATENCION DEL PUESTO DE SALUD CHETILLA; DE LA MICRORED PACHACUTEC, RED CAJAMARCA- DISA CAJAMARCA</t>
  </si>
  <si>
    <t>2112924: MEJORAMIENTO CARRETERA CA - 101, TRAMO SAN BENITO - LIMON - L.D, LA LIBERTAD, LI - 101 A ASCOPE, SAN BENITO - CONTUMAZA - CAJAMARCA</t>
  </si>
  <si>
    <t>2113618: MEJORAMIENTO I.E. 82109, SAN ANTONIO PLAN TUAL - HUAMBOCANCHA ALTA, PROVINCIA DE CAJAMARCA</t>
  </si>
  <si>
    <t>2113770: CONSTRUCCION, MEJORAMIENTO DE CAMINO VECINAL SOCOTA - SAN ANTONIO - SANTA ELENA, DISTRITO DE SOCOTA - CUTERVO - CAJAMARCA</t>
  </si>
  <si>
    <t>2125349: INSTALACION DEL SISTEMA DE RIEGO POR ASPERSION, CASERIO IRACA GRANDE, PROVINCIA DE CHOTA - CAJAMARCA</t>
  </si>
  <si>
    <t>2125353: INSTALACION DEL SISTEMA DE RIEGO SECTOR QUILUPAY- CASERIO ZOGONAD, DISTRITO DE CATILLUC - SAN MIGUEL - CAJAMARCA</t>
  </si>
  <si>
    <t>2125357: INSTALACION DEL SISTEMA DE RIEGO TECNIFICADO LA LAVA CASERIO LA UNION, DISTRITO DE CATILLUC - SAN MIGUEL - CAJAMARCA</t>
  </si>
  <si>
    <t>2130833: PAVIMENTACION DEL JR. DOS DE MAYO ENTRE JR. BOLIVAR Y JR. SUCRE - DISTRITO DE TONGOD</t>
  </si>
  <si>
    <t>2130834: PAVIMENTACION DEL JR. JUNIN ENTRE JR. BOLIVAR Y JR. SUCRE - DISTRITO DE TONGOD</t>
  </si>
  <si>
    <t>2130835: PAVIMENTACION DEL JR. MIGUEL GRAU ENTRE JR. TARAPACA Y JR. AYACUCHO-DISTRITO DE TONGOD</t>
  </si>
  <si>
    <t>2130836: PAVIMENTACION DEL JR BOLOGNESI ENTRE EL JR TARAPACA Y JR. AYACUCHO-DISTRITO DE TONGOD</t>
  </si>
  <si>
    <t>2130837: PAVIMENTACION DEL JR. SAN MARTIN ENTRE JR. TARAPAC A Y JR. AYACUCHO - DISTRITO DE TONGOD</t>
  </si>
  <si>
    <t>2130838: CONSTRUCCION DE VEREDAS DEL CASCO URBANO DEL DISTRITO DE TONGOD - PROVINCIA DE SAN MIGUEL - DEPARTAMENTO DE CAJAMARCA</t>
  </si>
  <si>
    <t>2130856: MEJORAMIENTO CANAL DE IRRIGACION CASA TORTA DISTRITO DE YONAN PROVINCIA DE CONTUMAZA</t>
  </si>
  <si>
    <t>2130858: MEJORAMIENTO CANAL DE IRRIGACION PAY PAY DISTRITO DE YONAN PROVINCIA DE CONTUMAZA</t>
  </si>
  <si>
    <t>2130859: SANEAMIENTO BASICO DE LA LOCALIDAD DE TONGOD Y CENTROS POBLADOS, DISTRITO DE TONGOD - SAN MIGUEL - CAJAMARCA</t>
  </si>
  <si>
    <t>2130868: CONSTRUCCION DE DEFENSA RIBEREÑA DE VENTANILLAS, DISTRITO DE YONAN, PROVINCIA DE CONTUMAZA.</t>
  </si>
  <si>
    <t>2130874: MEJORAMIENTO DE LA TROCHA CARROZABLE TONGOD - TONGOD ALTO - EL TRIUNFO - LA CORONILLA - CHUCLLAPAMPA, DISTRITO DE TONGOD, SAN MIGUEL, CAJAMARCA</t>
  </si>
  <si>
    <t>2135049: FORTALECIMIENTO DE LA CAPACIDAD RESOLUTIVA DEL ESTABLECIMIENTO DE SALUD CHUMUCH, UBICADO EN LA MICRORRED MIGUEL IGLESIAS DE LA RED CELENDIN, DE LA DIRECCION REGIONAL DE SALUD CAJAMARCA</t>
  </si>
  <si>
    <t>2135060: FORTALECIMIENTO DE LA CAPACIDAD RESOLUTIVA DEL ESTABLECIMIENTO DE SALUD MIRAFLORES, UBICADO EN LA MICRORRED BAMBAMARCA DE LA RED CHOTA, DE LA DIRECCION REGIONAL DE SALUD CAJAMARCA</t>
  </si>
  <si>
    <t>2135064: FORTALECIMIENTO DE LA CAPACIDAD RESOLUTIVA DEL ESTABLECIMIENTO DE SALUD LIVES, UBICADO EN LA MICRORRED CHILETE DE LA RED CONTUMAZA, DE LA DIRECCION REGIONAL DE SALUD CAJAMARCA</t>
  </si>
  <si>
    <t>2135074: FORTALECIMIENTO DE LA CAPACIDAD RESOLUTIVA DEL ESTABLECIMIENTO DE SALUD CALCONGA, UBICADO EN LA MICRORRED SUCRE DE LA RED CELENDIN, DE LA DIRECCION REGIONAL DE SALUD CAJAMARCA</t>
  </si>
  <si>
    <t>2135083: AMPLIACION Y EQUIPAMIENTO DE LA I.E. N° 82918 CENTRO POBLADO TINYAYOC - JOSE SABOGAL - SAN MARCOS</t>
  </si>
  <si>
    <t>2135090: FORTALECIMIENTO DE LA CAPACIDAD RESOLUTIVA DEL ESTABLECIMIENTO DE SALUD SANTA ANA UBICADO EN LA MICRORRED SAN BENITO DE LA RED CONTUMAZA DE LA DIRECCION REGIONAL DE SALUD CAJAMARCA</t>
  </si>
  <si>
    <t>2143690: FORTALECIMIENTO DE LA CAPACIDAD RESOLUTIVA DEL ESTABLECIMIENTO DE SALUD PATA PATA, UBICADO EN LA MICRORRED MAGNA VALLEJO DE LA RED CAJAMARCA, DE LA DIRECCION REGIONAL DE SALUD CAJAMARCA</t>
  </si>
  <si>
    <t>2143691: FORTALECIMIENTO DE LA CAPACIDAD RESOLUTIVA DEL ESTABLECIMIENTO DE SALUD MICAELA BASTIDAS, UBICADO EN LA MICRORRED MAGNA VALLEJO DE LA RED CAJAMARCA, DE LA DIRECCION REGIONAL DE SALUD CAJAMARCA</t>
  </si>
  <si>
    <t>2143710: FORTALECIMIENTO DE LA CAPACIDAD RESOLUTIVA DEL ESTABLECIMIENTO DE SALUD LAMASPAMPA UBICADO EN LA MICRORRED SAN MIGUEL, DE LA RED SAN MIGUEL DE LA DIRECCION REGIONAL DE SALUD CAJAMARCA</t>
  </si>
  <si>
    <t>2143711: FORTALECIMIENTO DE LA CAPACIDAD RESOLUTIVA DEL ESTABLECIMIENTO DE SALUD CALQUIS, UBICADO EN LA MICRORRED SAN MIGUEL DE LA RED SAN MIGUEL, DE LA DIRECCION REGIONAL DE SALUD CAJAMARCA</t>
  </si>
  <si>
    <t>2143712: FORTALECIMIENTO DE LA CAPACIDAD RESOLUTIVA DEL ESTABLECIMIENTO DE SALUD QUINDEN BAJO, UBICADO EN LA MICRORRED CONTUMAZA, EN LA RED CONTUMAZA DE LA DIRECCION REGIONAL DE SALUD CAJAMARCA</t>
  </si>
  <si>
    <t>2143713: FORTALECIMIENTO DE LA CAPACIDAD RESOLUTIVA DEL ESTABLECIMIENTO DE SALUD LLALLAN, UBICADO EN LA MICRORRED CHILETE DE LA RED CONTUMAZA, DE LA DIRECCION REGIONAL DE SALUD CAJAMARCA</t>
  </si>
  <si>
    <t>2143714: FORTALECIMIENTO DE LA CAPACIDAD RESOLUTIVA DEL ESTABLECIMIENTO DE SALUD UBICADO EN EL SEXI LA MICRORRED SANTA CRUZ DE LA RED CHOTA, DE LA DIRECCION REGIONAL DE SALUD CAJAMARCA</t>
  </si>
  <si>
    <t>2143716: FORTALECIMIENTO DE LA CAPACIDAD RESOLUTIVA DEL ESTABLECIMIENTO DE SALUD CHOROPAMPA UBICADO EN LA MICRORRED BAMBAMARCA DE LA RED CHOTA, DE LA DIRECCION REGIONAL DE SALUD CAJAMARCA</t>
  </si>
  <si>
    <t>2017797: AMPLIACION CAMPUS UNIVERSITARIO FILIAL JAEN</t>
  </si>
  <si>
    <t>2021772: AMPLIACION Y MEJORAMIENTO DEL SISTEMA DE AGUA POTABLE Y ALCANTARILLADO LA BANDA-CERRO BLANCO-KUNTUR WASSI-SANGAL</t>
  </si>
  <si>
    <t>2021829: AMPLIACION INFRAESTRUCTURA INSTITUCION EDUCATIVA Nº 82314 - ARAQUEDA</t>
  </si>
  <si>
    <t>2021831: AMPLIACION INFRAESTRUCTURA I.E. SAN MARCOS</t>
  </si>
  <si>
    <t>2021924: REVESTIMIENTO CANAL DE RIEGO LOS MOLINOS</t>
  </si>
  <si>
    <t>2021925: MEJORAMIENTO CANAL DE IRRIGACION PAYAC - SAN JOSE - PROVINCIA SAN MIGUEL - CAJAMARCA</t>
  </si>
  <si>
    <t>2021927: MEJORAMIENTO DEL CANAL POYUNTECUCHO - CELENDIN</t>
  </si>
  <si>
    <t>2022218: CONSTRUCCION Y EQUIPAMIENTO HOSPITAL DE CELENDIN</t>
  </si>
  <si>
    <t>2022296: ELECTRIFICACION HUARANGO - CHIRINOS</t>
  </si>
  <si>
    <t>2022419: INFRAESTRUCTURA DE RIEGO CAJABAMBA: REVESTIMIENTO CANAL DE RIEGO PEÑA BLANCA</t>
  </si>
  <si>
    <t>2022511: MEJORAMIENTO CARRETERA LLAPA SAN SILVESTRE DE COCHAN</t>
  </si>
  <si>
    <t>2022531: MEJORAMIENTO DE CANAL PISIT CHORRO BLANCO ROMERO CIRCA POBLACION</t>
  </si>
  <si>
    <t>2022537: MEJORAMIENTO DE CARRETERA CRUZ GRANDE - GUZMANGO - SAN BENITO</t>
  </si>
  <si>
    <t>2022742: MEJORAMIENTO Y REHABILITACION DE LA CARRETERA "ALTO PALMITO - AGUA AZUL"</t>
  </si>
  <si>
    <t>2023003: RESIDENCIA UNIVERSITARIA UNIVERSIDAD NACIONAL DE CAJAMARCA</t>
  </si>
  <si>
    <t>2023058: SUSTITUCION INFRAESTRUCTURA C. N. NUESTRA SEÑORA DEL ROSARIO - CAJABAMBA</t>
  </si>
  <si>
    <t>2024555: CONSTRUCCION SISTEMA DE RIEGO POR ASPERSION EN LA COMUNIDAD DE PORCON ALTO-PORCON BAJO</t>
  </si>
  <si>
    <t>2027918: TERMINACION COLEGIO SECUNDARIO HORACIO ZEVALLOS GAMEZ</t>
  </si>
  <si>
    <t>2027920: MEJORAMIENTO DE LA CARRETERA TRINIDAD PAMPA LARGA</t>
  </si>
  <si>
    <t>2027921: MEJORAMIENTO EN LA ATENCION DE LOS SERVICIOS DE HOSPITALIZACION DEL HOSPITAL TIPO I - JAEN</t>
  </si>
  <si>
    <t>2027931: REHABILITACION Y MEJORAMIENTO CARRETERA EL TINTE - LA CAPILLA - DERIVACION TUMBADEN</t>
  </si>
  <si>
    <t>2028326: CONSTRUCCION DE SISTEMAS DE AGUA POTABLE Y LETRINAS CASA DE TORTA - TOLON ALTO</t>
  </si>
  <si>
    <t>2028327: CONSTRUCCION AGUA POTABLE Y LETRINAS CASA DE TORTA, PAY PAY, EL MANGO, PITURA Y OTROS</t>
  </si>
  <si>
    <t>2028328: CONSTRUCCION CERCO PERIMETRICO C.E. Nº 82402 BELLAVISTA-CELENDIN</t>
  </si>
  <si>
    <t>2029098: PROMOCION DE INVERSIONES Y COOPERACION INTERNACIONAL PARA LA REGION CAJAMARCA</t>
  </si>
  <si>
    <t>2029324: MEJORAMIENTO DE LA PRODUCTIVIDAD Y RENTABILIDAD DE LOS PRODUCTOS AGRARIOS EN EL AREA DE INFLUENCIA DEL SANTUARIO NACIONAL TABACONAS NAMBALLE</t>
  </si>
  <si>
    <t>2031149: CONSTRUCCION AULAS I.E. Nº 821042 MONTERREY - MAGDALENA</t>
  </si>
  <si>
    <t>2031207: CONSTRUCCION DE LA INFRAESTRUCTURA Y EQUIPAMIENTO DEL LABORATORIO DE REFERENCIA REGIONAL DE SALUD PUBLICA DE CAJAMARCA</t>
  </si>
  <si>
    <t>2031260: CONSTRUCCION I.E. Nº 82257 - POLAN</t>
  </si>
  <si>
    <t>2031301: CONSTRUCCION Y EQUIPAMIENTO DEL CENTRO MATERNO INFANTIL CHILETE</t>
  </si>
  <si>
    <t>2031534: MEJORAMIENTO C.E. LA MONICA</t>
  </si>
  <si>
    <t>2031537: MEJORAMIENTO CANAL DE IRRIGACION VENTANILLAS</t>
  </si>
  <si>
    <t>2031539: MEJORAMIENTO CANAL JADIBAMBA</t>
  </si>
  <si>
    <t>2031678: MEJORAMIENTO TROCHA CARROZABLE SANTA ROSA DE UNANCA - CALLANCAS</t>
  </si>
  <si>
    <t>2031738: PRODUCCION DE MENESTRAS EN LA REGION CAJAMARCA</t>
  </si>
  <si>
    <t>2031790: REDIMENSIONAMIENTO DEL HOSPITAL DE CAJAMARCA</t>
  </si>
  <si>
    <t>2033055: CONSTRUCCION DE ELECTRIFICACION RURAL EN EL CASERIO CATAN, DISTRITO DE JESUS - CAJAMARCA - CAJAMARCA</t>
  </si>
  <si>
    <t>2037695: MEJORAMIENTO, AMPLIACION DE LA INSTITUCION EDUCATIVA INICIAL Nº 360 TUANZO, PROVINCIA DE CAJAMARCA - CAJAMARCA</t>
  </si>
  <si>
    <t>2039884: RESTAURACION IGLESIA CATEDRAL</t>
  </si>
  <si>
    <t>2043339: REPOSICION DE LA INFRAESTRUCTURA DEL PUESTO DE SALUD DE YARARAHUE</t>
  </si>
  <si>
    <t>2043427: AMPLIACION Y REHABILITACION DE MURO DE CONTENCION QUEBRADA MAGLLANAL, PROVINCIA DE JAEN - CAJAMARCA</t>
  </si>
  <si>
    <t>2044027: AMPLIACION Y MEJORAMIENTO I.E. Nº 82302 COLCABAMBA - CAJABAMBA</t>
  </si>
  <si>
    <t>2045488: MEJORAMIENTO TROCHA CARROZABLE AGUA COLORADA - SOROCHUCO</t>
  </si>
  <si>
    <t>2045498: ALFABETIZACION Y EDUCACION BASICA ALTERNATIVA</t>
  </si>
  <si>
    <t>2045641: COMPENSACION EQUITATIVA POR SERVICIOS AMBIENTALES HIDROLOGICOS EN LA CUENCA HIDROGRAFICA DEL JEQUETEPEQUE</t>
  </si>
  <si>
    <t>2045968: FORTALECIMIENTO DE LA CADENA PRODUCTIVA DE LA TAYA EN LAS PROVINCIAS DE CAJAMARCA, CAJABAMBA, SAN MARCOS, CONTUMAZA, SAN PABLO, SAN MIGUEL, CELENDIN Y SANTA CRUZ</t>
  </si>
  <si>
    <t>2045972: FORTALECIMIENTO DE CAPACIDADES PRODUCTIVAS AGRICOLAS EN CULTIVO DEL CACAO, DE LAS PROVINCIAS DE JAEN, SAN IGNACIO Y CELENDIN</t>
  </si>
  <si>
    <t>2045973: FORTALECIMIENTO DE LA CADENA PRODUCTIVA DEL CAFE EN LAS PROVINCIAS DE SAN IGNACIO, JAEN Y SAN MIGUEL</t>
  </si>
  <si>
    <t>2046232: MEJORAMIENTO DE PASTOS PARA EL DESARROLLO GANADERO DE LAS PROVINCIAS DE CHOTA, JAEN, SAN IGNACIO, CUTERVO, SANTA CRUZ Y CELENDIN</t>
  </si>
  <si>
    <t>2046398: PROMOCION DE LA BIODIVERSIDAD CON FINES DE MERCADO EN LAS PROVINCIAS DE CAJABAMBA, SAN MARCOS, SAN PABLO, HUALGAYOC Y CELENDIN</t>
  </si>
  <si>
    <t>2046712: SUSTITUCION INFRAESTRUCTURA I.E. SAN MARCOS</t>
  </si>
  <si>
    <t>2051093: CONSTRUCCION SISTEMA DE AGUA POTABLE Y LETRINAS PARA EL SECTOR RUMI - RUMI- TUAL - CAJAMARCA, PROVINCIA DE CAJAMARCA - CAJAMARCA</t>
  </si>
  <si>
    <t>2055410: CONSTRUCCION I.E. Nº 172 - LAS VIEJAS</t>
  </si>
  <si>
    <t>2056293: SUSTITUCION INFRAESTRUCTURA I.E. MICAELA BASTIDAS-CAJABAMBA</t>
  </si>
  <si>
    <t>2056338: ELECTRIFICACION RURAL DEL DISTRITO DE SAN BERNARDINO</t>
  </si>
  <si>
    <t>2056350: MEJORAMIENTO CARRETERA CRUCE MAYOBAMBA -CRUCE LA SAMANA DEL KM 0+000 - 33+225 EN EL DISTRITO LA ESPERANZA PROVINCIA SANTA CRUZ, PROVINCIA DE CHOTA - CAJAMARCA</t>
  </si>
  <si>
    <t>2060601: AMPLIACION Y MEJORAMIENTO DEL SISTEMA DE AGUA POTABLE Y LETRINAS PORCON SAN PEDRO Y ANEXOS - CAJAMARCA</t>
  </si>
  <si>
    <t>2060603: CONSTRUCCION E IMPLEMENTACION DE LA ESCUELA TECNICO SUPERIOR PNP CAJAMARCA</t>
  </si>
  <si>
    <t>2061343: MEJORAMIENTO I.E. 83008 - CAJABAMBA</t>
  </si>
  <si>
    <t>2061345: MEJORAMIENTO Y AMPLIACION DE LA INSTITUCION EDUCATIVA Nº 82109 SAN ANTONIO PLAN TUAL HUAMBOCANCHA ALTA, PROVINCIA DE CAJAMARCA - CAJAMARCA</t>
  </si>
  <si>
    <t>2061346: CONSTRUCCION INFRAESTRUCTURA EDUCATIVA I.E.P. Nº 82651 CHOLOL ALTO TANTARICA</t>
  </si>
  <si>
    <t>2061347: AMPLIACION INFRAESTRUCTURA I.E.P. Nº 82567 TORIBIA ALVAREZ REVILLA - YONAN - TEMBLADERA</t>
  </si>
  <si>
    <t>2061349: RECONSTRUCCION I.E. GONZALO PACIFICO CABRERA BARDALES - MATARA - CAJAMARCA</t>
  </si>
  <si>
    <t>2061350: MEJORAMIENTO Y SUSTITUCION DE LA INFRAESTRUCTURA EDUCATIVA JOSE GALVEZ EGUSQUIZA, DISTRITO DE NANCHOC - SAN MIGUEL - CAJAMARCA</t>
  </si>
  <si>
    <t>2061351: AMPLIACION Y MEJORAMIENTO I.E. ALBERTO TURPAUD - TONGOD - SAN MIGUEL - CAJAMARCA</t>
  </si>
  <si>
    <t>2061707: AMPLIACION Y MEJORAMIENTO I.E. JOSE GALVEZ - CAJABAMBA</t>
  </si>
  <si>
    <t>2062443: CONSTRUCCION INFRAESTRUCTURA I.E.P. ABRAHAM VALDELOMAR - VILLANUEVA - CORTEGANA</t>
  </si>
  <si>
    <t>2063275: REFORESTACION DE LAS ZONAS ALTO ANDINAS DE LAS PROVINCIAS DE HUALGAYOC, SANTA CRUZ Y CHOTA</t>
  </si>
  <si>
    <t>2064016: PROCALIDAD DE LA ARTESANIA EN LA REGION CAJAMARCA</t>
  </si>
  <si>
    <t>2068870: CONSTRUCCION Y MEJORAMIENTO DEL CERCO PERIMETRICO Y LOSA DEPORTIVA DE LA I.E. NRO. 82916 GUAGAYOC - TOLDOPATA, DISTRITO DE ENCANADA - CAJAMARCA - CAJAMARCA</t>
  </si>
  <si>
    <t>2069461: CONSTRUCCION PUENTE COLGANTE PEATONAL HUAYACAN, DISTRITO DE TABACONAS - SAN IGNACIO - CAJAMARCA</t>
  </si>
  <si>
    <t>2070630: MEJORAMIENTO, AMPLIACION DE INFRAESTRUCTURA I.E. INICIAL, PRIMARIA Y SECUNDARIA DE MENORES Nº 16506 SAN JOSE PUERTO CIRUELO, PROVINCIA DE SAN IGNACIO - CAJAMARCA</t>
  </si>
  <si>
    <t>2077596: REHABILITACION DE LA LINEA PRIMARIA UTICYACU E INSTALACION ELECTRICA DE LOS CASERIOS SANJUANPAMPA Y RAMOS, DISTRITO DE UTICYACU - SANTA CRUZ - CAJAMARCA</t>
  </si>
  <si>
    <t>2077906: FORTALECIMIENTO DE LA CADENA PRODUCTIVA DEL CUY EN LAS PROVINCIAS DE CAJABAMBA, SAN MARCOS, CAJAMARCA, HUALGAYOC Y CUTERVO</t>
  </si>
  <si>
    <t>2078192: FORTALECIMIENTO DE ACTIVOS, MERCADOS Y POLITICAS PARA EL DESARROLLO RURAL DE LA SIERRA NORTE</t>
  </si>
  <si>
    <t>2078365: MEJORAMIENTO DE LA CARRETERA EMP. PE-1NG (SAN PABLO) EMP. CA-102 (SAN MIGUEL DE PALLAQUES)</t>
  </si>
  <si>
    <t>2085678: RECONSTRUCCION DE INFRAESTRUCTURA I.E. PRIMARIA N° 16471 JOSE MARTIN CUESTAS-LA COIPA-SAN IGNACIO-CAJAMARCA</t>
  </si>
  <si>
    <t>2086266: CULMINACION DEL ESTADIO MANUEL BURGA PUELLES - DISTRITO DE SANTA CRUZ - CAJAMARCA</t>
  </si>
  <si>
    <t>2086267: CONSTRUCCION DEL PATIO MULTIUSOS DE LA INSTITUCION EDUCATIVA Nº 10618 - SANTA CRUZ</t>
  </si>
  <si>
    <t>2086623: MEJORAMIENTO DEL CANAL DE RIEGO LA MONTAÑA Y CASAS VIEJAS - LA MERCED</t>
  </si>
  <si>
    <t>2087365: FORTALECIMIENTO DE LA CADENA PRODUCTIVA DE LA TRUCHA Y ACUICULTURA EN LAS PROVINCIAS DE CELENDIN, HUALGAYOC, SAN PABLO, SAN MIGUEL, SAN MARCOS, CONTUMAZA, CHOTA, CUTERVO Y SANTA CRUZ</t>
  </si>
  <si>
    <t>2089420: INSTALACION DEL SISTEMA DE ELECTRIFICACION RURAL DE LOS CASERIOS DEL, DISTRITO DE HUABAL - JAEN - CAJAMARCA</t>
  </si>
  <si>
    <t>2091551: CONSTRUCCION DEL SISTEMA DE RIEGO TECNIFICADO SAN PABLO - SAN BERNARDINO</t>
  </si>
  <si>
    <t>2093146: IMPLEMENTACION DEL OBSERVATORIO REGIONAL DE CADENAS AGROPRODUCTIVAS Y TERRITORIOS RURALES EN LA REGION CAJAMARCA</t>
  </si>
  <si>
    <t>2093147: RECONSTRUCCION DE LA I.E. Nº 82566 TEMBLADERA - YONAN - CONTUMAZA - CAJAMARCA</t>
  </si>
  <si>
    <t>2094633: CONSTRUCCION I.E.P. RAMOSCUCHO</t>
  </si>
  <si>
    <t>2094774: IRRIGACION SAN PABLO - CANAL EL REJO</t>
  </si>
  <si>
    <t>2094899: MEJORAR EL ACCESO DE LA POBLACION MATERNO INFANTIL MAS POBRE A ADECUADOS SERVICIOS DE SALUD PREVENTIVO PROMOCIONALES Y RECUPERATIVOS EN EL PUESTO DE SALUD MALAT DE LA MICRORED JOSE SABOGAL, RED SAN MARCOS, DISTRITO JOSE SABOGAL, DEPARTAMENTO DE CAJA</t>
  </si>
  <si>
    <t>2099667: CONSTRUCCION DEL SISTEMA DE AGUA POTABLE Y LETRINIZACION DEL CASERIO CRUZ CONGA DEL CENTRO POBLADO DE PORCONCILLO ALTO, PROVINCIA DE CAJAMARCA - CAJAMARCA</t>
  </si>
  <si>
    <t>2107923: AMPLIACION Y MEJORAMIENTO DE LA INFRAESTRUCTURA DE LA I.E. Nº 82563 EN EL CASERIO AYAMBLA, DISTRITO DE SANTA CRUZ DE TOLEDO - CONTUMAZA - CAJAMARCA</t>
  </si>
  <si>
    <t>2108308: CONSTRUCCION SISTEMA TECNIFICADO DE RIEGO DOS DE MAYO - SAN IGNACIO - CAJAMARCA</t>
  </si>
  <si>
    <t>2108907: AMPLIACION INFRAESTRUCTURA I.E. Nº 82010 EL EMPALME</t>
  </si>
  <si>
    <t>2109584: MEJORAMIENTO DE LA CARRETERA TRAMO PIOBAMBA- SAN AGUSTIN DISTRITO DE OXAMARCA- PROVINCIA DE CELENDIN</t>
  </si>
  <si>
    <t>2113616: MEJORAMIENTO DE LA INSTITUCION EDUCATIVA N 82960, CASERIO CHAMCAS, DISTRITO DE ENCAÑADA - CAJAMARCA - CAJAMARCA</t>
  </si>
  <si>
    <t>2113619: CONSTRUCCION DEL SISTEMA DE AGUA POTABLE DEL ANEXO UNION TRES MOLINOS, CASERIO SHULTIN, CENTRO POBLADO SANTA BARBARA, DISTRITO DE LOS BANOS DEL INCA - CAJAMARCA - CAJAMARCA</t>
  </si>
  <si>
    <t>2031379: ELECTRIFICACION RURAL COLCABAMBA - SHITABAMBA - CHURGAPAMBA - CHUCRUQUIO - HUANZA - CALLASH</t>
  </si>
  <si>
    <t>2152617: INSTALACION Y MEJORAMIENTO DE LA INTERCONEXION ELECTRICA RURAL DEL, DISTRITO DE CONCHAN - CHOTA - CAJAMARCA</t>
  </si>
  <si>
    <t>2133249: CONSTRUCCION DEL MURO DE ENCAUZAMIENTO SOBRE LAS MARGENES DEL RIO CHOTANO Y QUEBRADA JALQUEÑA, LOCALIDAD DE LAJAS, DISTRITO DE LAJAS - CHOTA - CAJAMARCA</t>
  </si>
  <si>
    <t>2031401: ELECTRIFICACION RURAL PARTE BAJA - CHIRINOS - SAN IGNACIO</t>
  </si>
  <si>
    <t>2031839: REPOSICION DE INFRAESTRUCTURA DE LA I.E. Nº 16563 LOS CEDROS</t>
  </si>
  <si>
    <t>2031851: REPOSICION INFRAESTRUCTURA DE LA INSTITUCION EDUCATIVA SAN JUAN SALLIQUE</t>
  </si>
  <si>
    <t>2031856: REPOSICION Y AMPLIACION INSTITUCION EDUCATIVA Nº 16519 JOSE CARLOS MARIATEGUI - HUARANGUILLO</t>
  </si>
  <si>
    <t>2063715: MEJORAMIENTO DEL SERVICIO DE ATENCION MATERNO PERINATAL E INFANTIL EN EL PUESTO DE SALUD CESARA, RED SAN IGNACIO, DISA JAEN, DISTRITO DE NAMBALLE - SAN IGNACIO - CAJAMARCA</t>
  </si>
  <si>
    <t>2093835: CONSTRUCCION Y MEJORAMIENTO DE LA CARRETERA PUENTE SAN FRANCISO - TUPAC AMARU - MIRAFLORES</t>
  </si>
  <si>
    <t>2145676: CONSTRUCCION NUEVO MERCADO MODELO DE SAN IGNACIO DISTRITO DE SAN IGNACIO, PROVINCIA DE SAN IGNACIO - CAJAMARCA</t>
  </si>
  <si>
    <t>2146776: REPOSICION DE INFRAESTRUCTURA IEP-PS N° 16010 - CRUCE CHAMAYA</t>
  </si>
  <si>
    <t>2197341: MEJORAMIENTO DEL CAMINO VECINAL TRAMO CRUCE BELLAVISTA - PUERTO MARAÑON, DISTRITO DE BELLAVISTA - JAEN - CAJAMARCA</t>
  </si>
  <si>
    <t>2202715: MEJORAMIENTO Y AMPLIACION DEL SERVICIO EDUCATIVO DE LA I.E. 16070 CORAZON DE JESUS DE LA LOCALIDAD DE TABACAL, DISTRITO JAEN, PROVINCIA DE JAEN, REGION CAJAMARCA</t>
  </si>
  <si>
    <t>2227654: CONSTRUCCION CENTRO EDUCATIVO 16065 SAN MARTIN</t>
  </si>
  <si>
    <t>2021873: AMPLIACION Y MEJORAMIENTO DEL SISTEMA DE AGUA POTABLE Y ALCANTARILLADO FILA ALTA</t>
  </si>
  <si>
    <t>2022062: CONSTRUCCION DE LA CARRETERA SAN ISIDRO DE LAS VEGAS - TAURANA - SONDOR - PUCARA</t>
  </si>
  <si>
    <t>2031855: REPOSICION Y AMPLIACION DE LA I.E. Nº 16499 RICARDO PALMA - HUARANDOZA</t>
  </si>
  <si>
    <t>2054626: RECONSTRUCCION Y AMPLIACION DE LA INFRAESTRUCTURA DE LA I.E. Nº 16934 - LUIS FELIPE DE LAS CASAS GRIEVE - CP SIETE DE AGOSTO, DISTRITO DE SAN JOSE DE LOURDES - SAN IGNACIO - CAJAMARCA</t>
  </si>
  <si>
    <t>2064015: MEJORAMIENTO DE LA CAPACIDAD RESOLUTIVA EN LOS ESTABLECIMIENTOS DE SALUD: AMBATO TAMBORAPA, VISTA ALEGRE DE CHINGAMA Y SAN AGUSTIN, DE LA RED JAEN EN EL AMBITO DE LA DISA JAEN</t>
  </si>
  <si>
    <t>2112538: MEJORAMIENTO DE LA INFRAESTRUCTURA DE LA INSTITUCION EDUCATIVA N° 16003 PUEBLO JOVEN MIRAFLORES - JAEN</t>
  </si>
  <si>
    <t>2130280: CONSTRUCCION Y EQUIPAMIENTO DEL LOCALSEDE DE LA UNIDAD DE GESTION EDUCATIVA LOCAL - SAN IGNACIO- CAJAMARCA</t>
  </si>
  <si>
    <t>2134646: AMPLIACION DEL CENTRO DE SALUD MORRO SOLAR</t>
  </si>
  <si>
    <t>2022204: CONSTRUCCION TRIBUNAS ESTADIO JAEN</t>
  </si>
  <si>
    <t>2022261: CULMINACION CON AMPLIACION DE COBERTURA MINICENTRAL NUEVA ESPERANZA HUARANGO</t>
  </si>
  <si>
    <t>2022935: REHABILITACION Y MEJORAMIENTO CANAL CALABOZO - TIMARUCA</t>
  </si>
  <si>
    <t>2022990: REPOSICION DE INFRAESTRUCTURA 02 AULAS Y SS.HH. DEL CIEPS 16643 SAN PEDRO CRUCE EL NARANJO - HUARANGO</t>
  </si>
  <si>
    <t>2022993: REPOSICION DE LA INFRAESTRUCTURA CENTRO EDUCATIVO Nº 16068 SHUMBA ALTO</t>
  </si>
  <si>
    <t>2022995: REPOSICION INFRAESTRUCTURA 04 AULAS Y SS.HH. C.E. Nº 16092 DOS DE MAYO - CHUNCHUCA</t>
  </si>
  <si>
    <t>2023018: REUBICACION DEL CENTRO DE SALUD MATERNO INFANTIL SAN IGNACIO</t>
  </si>
  <si>
    <t>2027938: MEJORAMIENTO Y REHABILITACION INFRAESTRUCTURA DE RIEGO REGION CAJAMARCA CANAL MICHINAL MONTEGRANDE</t>
  </si>
  <si>
    <t>2030365: ELECTRIFICACION RURAL POMAHUACA</t>
  </si>
  <si>
    <t>2031316: CREACION Y CONSTRUCCION INFRAESTRUCTURA PUESTO DE SALUD NUEVO TRUJILLO</t>
  </si>
  <si>
    <t>2031575: MEJORAMIENTO DE LA CARRETERA CALABOZO COMUNIDAD NATIVA LOS NARANJOS</t>
  </si>
  <si>
    <t>2031837: REPOSICION DE INFRAESTRUCTURA I.E. N° 16478 PEDRO RUIZ GALLO - LA LIMA</t>
  </si>
  <si>
    <t>2031838: REPOSICION DE INFRAESTRUCTURA DE LA I.E. N° 16462 SAN JUAN BOSCO - SAN IGNACIO</t>
  </si>
  <si>
    <t>2031840: REPOSICION DE INFRAESTRUCTURA DE LA I.E. Nº 16832 RUMEPITE ALTO</t>
  </si>
  <si>
    <t>2031841: REPOSICION DE INFRAESTRUCTURA DE LA INSTITUCION EDUCATIVA Nº 16474 SAN JUAN - EL PINDO</t>
  </si>
  <si>
    <t>2031852: REPOSICION Y AMPLIACION DE LA INFRAESTRUCTURA DE LA I.E. Nº 16102 - SAMANGA</t>
  </si>
  <si>
    <t>2031854: REPOSICION Y AMPLIACION DE INFRAESTRUCTURA INSTITUCION EDUCATIVA SECUNDARIO TUPAC AMARU II - MONTANGO</t>
  </si>
  <si>
    <t>2031857: REPOSICION Y MEJORAMIENTO DE INFRAESTRUCTURA C.E.P.S. Nº 16044 - MAGLLANAL</t>
  </si>
  <si>
    <t>2044471: AMPLIACION INFRAESTRUCTURA C.E.P.S. N° 16647 HUMBERTO ALDAZ - CALABOZO</t>
  </si>
  <si>
    <t>2093150: REPOSICION DE INFRAESTRUCTURA Y MOBILIARIO ESCOLAR I.E.P. ALFONSO VILLANUEVA PINILLOS - JAEN</t>
  </si>
  <si>
    <t>2105594: RECONSTRUCCION DE LA INFRAESTRUCTURA Y EQUIPAMIENTO DEL PUESTO DE SALUD EL VERGEL</t>
  </si>
  <si>
    <t>2130493: REPOSICION Y MEJORAMIENTO DE INFRAESTRUCTURA EPM 16002 - JAEN</t>
  </si>
  <si>
    <t>2143907: CONSTRUCCION Y MEJORAMIENTO DE LA INFRAESTRUCTURA DEL INSTITUTO SUPERIOR TECNOLOGICO PUBLICO 4 DE JUNIO DE 1821</t>
  </si>
  <si>
    <t>2146771: REUBICACION Y CONSTRUCCION INFRAESTRUCTURA CEI Nº 092 STO3 PNP MARINO LINARES JARAMILLO</t>
  </si>
  <si>
    <t>2146772: REPOSICION DE LA INFRAESTRUCTURA DEL CENTRO DE SALUD FILA ALTA</t>
  </si>
  <si>
    <t>2146774: REPOSICION DE INFRAESTRUCTURA DEL CENTRO EDUCATIVO N° 16517- PUERTO INTERNACIONAL- LA BALSA - NAMBALLE</t>
  </si>
  <si>
    <t>2146777: REPOSICION DE AULAS Y SSHH DEL C. E.P Nº 16476 HUACORA</t>
  </si>
  <si>
    <t>2022329: ELECTRIFICACION RURAL PARTE ALTA DEL DISTRITO DE JAEN</t>
  </si>
  <si>
    <t>2026624: REPOTENCIACION Y MEJORAMIENTO DE LA MINICENTRAL HIDROELECTRICA LAS NARANJAS Y PEQUEÑO SISTEMA ELECTRICO ASOCIADO</t>
  </si>
  <si>
    <t>2031107: AMPLIACION Y MEJORAMIENTO INFRAESTRUCTURA DE RIEGO CANAL TORO RRUME - SANTA CRUZ</t>
  </si>
  <si>
    <t>2031318: CREACION Y CONSTRUCCION PUESTO DE SALUD CHAMANAL</t>
  </si>
  <si>
    <t>2054264: MEJORAMIENTO Y AMPLIACION DE LOS SERVICIOS DE AGUA POTABLE, ALCANTARILLADO Y TRATAMIENTO DE AGUAS SERVIDAS PARA LA CIUDAD DE SAN IGNACIO</t>
  </si>
  <si>
    <t>2056371: CONSTRUCCION Y EQUIPAMIENTO PUESTO DE SALUD TAMBILLO - DISTRITO POMAHUACA - JAEN - CAJAMARCA</t>
  </si>
  <si>
    <t>2070852: FORTALECIMIENTO DE LA CAPACIDAD RESOLUTIVA DEL PUESTO DE SALUD MONTANGO, DISTRITO DE SANTA ROSA - JAEN - CAJAMARCA</t>
  </si>
  <si>
    <t>2077318: RECONSTRUCCION Y EQUIPAMIENTO DEL PUESTO DE SALUD EN EL C.P SAN PEDRO DE PERICO - CHIRINOS, DISTRITO DE CHIRINOS - SAN IGNACIO - CAJAMARCA</t>
  </si>
  <si>
    <t>2104634: MEJORAMIENTO Y AMPLIACION DE LA INFRAESTRUCTURA Y EQUIPAMIENTO DEL CENTRO DE SALUD MAGLLANAL - DISTRITO DE JAEN, PROVINCIA DE JAEN - CAJAMARCA</t>
  </si>
  <si>
    <t>2105116: RECONSTRUCCION DE INFRAESTRUCTURA Y EQUIPAMIENTO DEL PUESTO DE SALUD HUAHUAYA - DISTRITO DE SAN JOSE DEL ALTO, PROVINCIA DE JAEN - CAJAMARCA</t>
  </si>
  <si>
    <t>2022702: MEJORAMIENTO INFRAESTRUCTURA DE RIEGO CANAL EL TRIUNFO - SAN JUAN DEL PUQUIO</t>
  </si>
  <si>
    <t>2022745: MEJORAMIENTO Y REHABILITACION INFRAESTRUCTURA DE RIEGO REGION CAJAMARCA CANAL TATAQUE-HUALLAPE</t>
  </si>
  <si>
    <t>2022988: REPOSICION DE AULAS Y SSHH CEIPS Nº 16083 JOSE GALVEZ - CHUNCHUQUILLO - COLASAY</t>
  </si>
  <si>
    <t>2055486: CONSTRUCCION DE VIA URBANA, VEREDAS Y ACCESOS AL EMBARCADERO CHUCHUHUASI, DISTRITO DE CHIRINOS - SAN IGNACIO - CAJAMARCA</t>
  </si>
  <si>
    <t>2056993: MEJORAMIENTO DE LA CARRETERA COCHALAN - SAN LORENZO</t>
  </si>
  <si>
    <t>2061998: CONSTRUCCION DE LA INSTITUCION EDUCATIVA Nº 16810 - UÑEGATO</t>
  </si>
  <si>
    <t>2062267: RECONSTRUCCION, AMPLIACION DE INFRAESTRUCTURA EN LA I.E. Nº 16515 JOSE ABELARDO QUIÑONES - CHIMARA, DISTRITO DE NAMBALLE - SAN IGNACIO - CAJAMARCA</t>
  </si>
  <si>
    <t>2086451: RECONSTRUCCION DE INFRAESTRUCTURA INSTITUCION EDUCATIVA Nº 16276 LA PALMA - HUARANGO</t>
  </si>
  <si>
    <t>2094794: MEJORAMIENTO CANAL SALLIQUE</t>
  </si>
  <si>
    <t>2022205: CONSTRUCCION TROCHA CARROZABLE TRAMO LOS ARENALES - CHOROPAMPA</t>
  </si>
  <si>
    <t>2022509: MEJORAMIENTO CARRETERA LA LAGUNA-SAN JUAN DE DIOS-PAN DE AZUCAR</t>
  </si>
  <si>
    <t>2130740: MEJORAMIENTO DEL SERVICIO EDUCATIVO EN LA INSTITUCION EDUCATIVA MI PERU CHABARBAMBA, DISTRITO DE HUAMBOS, PROVINCIA DE CHOTA - CAJAMARCA</t>
  </si>
  <si>
    <t>2130741: CONSTRUCCION Y EQUIPAMIENTO DEL PUESTO DE SALUD CORAZON DE MARIA - SOCORRO - LAJAS - CHOTA</t>
  </si>
  <si>
    <t>2132698: CONSTRUCCION Y EQUIPAMIENTO CENTRO DE SALUD CABRACANCHA-DISTRITO DE CHOTA-CAJAMARCA</t>
  </si>
  <si>
    <t>2234360: MEJORAMIENTO DE LA CARRETERA TACABAMBA VILCASIT</t>
  </si>
  <si>
    <t>2234599: MEJORAMIENTO DEL CAMINO VECINAL TRAMO CRUCE SANTA ROSA HASTA CRUCE OXAPAMPA - DISTRITOS DE BAMBAMARCA Y LA LIBERTA DE PALLAN, PROVINCIAS DE HUALGAYOC Y CELENDIN - CAJAMARCA</t>
  </si>
  <si>
    <t>2001637: FORESTACION Y REFORESTACION-CHOTA</t>
  </si>
  <si>
    <t>2021987: CONSTRUCCION CARRETERA SHAWINDO-ANGUYACU-TUQUE</t>
  </si>
  <si>
    <t>2031069: AMPLIACION Y EQUIPAMIENTO I.E. PRIMARIA N° 11187 CHAMBAC-SANTA CRUZ</t>
  </si>
  <si>
    <t>2061992: CONSTRUCCION ISTP ANDABAMBA SANTA CRUZ</t>
  </si>
  <si>
    <t>2112963: MEJORAMIENTO, AMPLIACION Y EQUIPAMIENTO DE LA INSTITUCION EDUCATIVA Nº 10409 - SARABAMBA - DISTRITO DE CHOTA</t>
  </si>
  <si>
    <t>2130103: REPOSICION DE LA INFRAESTRUCTURA DE LA I.E.S. JOSE BRUNO RUIZ NUÑEZ - SAN JUAN DE LA CAMACA - HUALGAYOC- CAJAMARCA</t>
  </si>
  <si>
    <t>2022029: CONSTRUCCION DE CARRETERA ANGUIA-RODEOPAMPA-AGUAS TERMALES OPA-GUINEAMAYO</t>
  </si>
  <si>
    <t>2031071: AMPLIACION Y MEJORAMIENTO COLEGIO CHANCAY BAÑOS</t>
  </si>
  <si>
    <t>2031305: CONSTRUCCION Y EQUIPAMIENTO I.E. INICIAL N° 495 PASITOS DE SABER-CHOTA</t>
  </si>
  <si>
    <t>2093201: MEJORAMIENTO DE LAS CONDICIONES DE VIDA DE LA POBLACION RURAL EN SITUACION DE POBREZA, CON LA IMPLEMENTACION DE VIVIENDAS SALUDABLES EN LOS DISTRITOS DE CHOTA, COCHABAMBA, CHALAMARCA, HUAMBOS, LAJAS, QUEROCOTO Y TACABAMBA DE LA PROVINCIA DE CHOTA</t>
  </si>
  <si>
    <t>2094653: CONSTRUCCION, MEJORAMIENTO Y EQUIPAMIENTO DE LA INSTITUCION EDUCATIVA ANDRES AVELINO CACERES -LA PUCARA-TACABAMBA</t>
  </si>
  <si>
    <t>2112630: CONSTRUCCION Y EQUIPAMIENTO DE LA I.E. N° 101158 PROGRESOPAMPA - BAMBAMARCA</t>
  </si>
  <si>
    <t>2112715: RECONSTRUCCION Y EQUIPAMIENTO DE LA INSTITUCION EDUCATIVA Nº 821116 - AUQUE ALTO - BAMBAMARCA - HUALGYOC</t>
  </si>
  <si>
    <t>2133031: MEJORAMIENTO Y AMPLIACION DE LOS SISTEMAS DE AGUA POTABLE DE 12 COMUNIDADES DEL CENTRO POBLADO CUYUMALCA, PROVINCIA DE CHOTA - CAJAMARCA</t>
  </si>
  <si>
    <t>2143976: MEJORAMIENTO DE CANAL SANTA ROSA - NINABAMBA</t>
  </si>
  <si>
    <t>2021989: CONSTRUCCION CARRETERA VILCASIT - HUALLANGATE</t>
  </si>
  <si>
    <t>2022301: ELECTRIFICACION RURAL DEL CPM DE TUGUSA Y DE LOS CASERIOS DE MUMPAMPA Y SACUS</t>
  </si>
  <si>
    <t>2031258: CONSTRUCCION I.E. Nº 10489 JOSE CARLOS MARIATEGUI - CHADIN</t>
  </si>
  <si>
    <t>2031696: MEJORAMIENTO Y EQUIPAMIENTO DE LA I.E. EXPERIMENTAL AGROPECUARIO ALMIRANTE MIGUEL GRAU-CHOTA</t>
  </si>
  <si>
    <t>2042406: ELECTRIFICACION RURAL CP. EL PORVENIR Y LOS CASERIOS DE COLPAPAMPA Y MONTEREDONDO-BAMBAMARCA</t>
  </si>
  <si>
    <t>2050566: CONSTRUCCION INSTITUCION EDUCATIVA Nº 10411 NEGROPAMPA- DISTRITO DE CHOTA, PROVINCIA DE CHOTA - CAJAMARCA</t>
  </si>
  <si>
    <t>2051289: CONSTRUCCION Y EQUIPAMIENTO DE INSTITUCION EDUCATIVA CRISTO REY DE MANSINTRANCA - CHALAMARCA, PROVINCIA DE CHOTA - CAJAMARCA</t>
  </si>
  <si>
    <t>2061993: CONSTRUCCION Y EQUIPAMIENTO DE LA I.E. OSCAR DEMETRIO URRACA ORREGO - PUCHUDEN - YAUYUCAN - SANTA CRUZ - CAJAMARCA</t>
  </si>
  <si>
    <t>2061994: CONSTRUCCION Y EQUIPAMIENTO DE LA INSTITUCION EDUCATIVA Nº 101032 - QUINUA ALTA - BAMBAMARCA</t>
  </si>
  <si>
    <t>2061995: CONSTRUCCION, AMPLIACION Y EQUIPAMIENTO DE LA I.E. Nº 82692 - LUCMACUCHO - BAMBAMARCA</t>
  </si>
  <si>
    <t>2093200: CONSTRUCCION Y EQUIPAMIENTO DE LA INSTITUCION EDUCATIVA 10559-CHALLUARACRA-HUAMBOS</t>
  </si>
  <si>
    <t>2093837: AMPLIACION Y MEJORAMIENTO DE LA I.E. Nº 10420 - COCHABAMBA - CHOTA</t>
  </si>
  <si>
    <t>2094529: AMPLIACION Y EQUIPAMIENTO CENTRO DE SALUD LA PACCHA</t>
  </si>
  <si>
    <t>2094632: CONSTRUCCION I.E. EZEQUIEL SANCHEZ GUERRERO - HUAMBOS</t>
  </si>
  <si>
    <t>2108906: CONSTRUCCION Y EQUIPAMIENTO DE LA INSTITUCION EDUCATIVA Nº 406 PUSOC - BAMBAMARCA</t>
  </si>
  <si>
    <t>2112137: CONSTRUCCION Y EQUIPAMIENTO DE LA I.E. Nº 494 BARRIOS ALTOS- CHOTA</t>
  </si>
  <si>
    <t>2112747: AMPLIACION Y EQUIPAMIENTO DEL CENTRO DE SALUD SANTA CRUZ - CAJAMARCA</t>
  </si>
  <si>
    <t>2028553: CONSTRUCCION CARRETERA MAYGASBAMBA - AUQUE ALTO</t>
  </si>
  <si>
    <t>2031380: ELECTRIFICACION RURAL DE AGUAS TERMALES, BAÑOS ALTOS, TAMBILLO, LAS PAUCAS-CHANCAY BAÑOS</t>
  </si>
  <si>
    <t>2031698: MEJORAMIENTO Y EQUIPAMIENTO DEL CENTRO DE SALUD DISTRITO CATACHE</t>
  </si>
  <si>
    <t>2234371: MEJORAMIENTO DE LA COMPETITIVIDAD DE LOS PRODUCTORES DE GANADO BOVINO LECHERO EN LA REGION CAJAMARCA</t>
  </si>
  <si>
    <t>2087364: FORTALECIMIENTO DE LAS CADENAS PRODUCTIVAS DE MANGO, PALTO, CHIRIMOYA Y OTROS EN LAS PROVINCIAS DE CAJABAMBA, SAN MARCOS, CAJAMARCA, CELENDIN, CONTUMAZA, SAN PABLO Y SAN MIGUEL</t>
  </si>
  <si>
    <t>2127653: MEJORAMIENTO DEL SERVICIO EDUCATIVO DE LA I.E. PRIMARIA Nº 16957 DEL CASERIO LA PROVIDENCIA, DISTRITO DE SOCOTA - CUTERVO - CAJAMARCA</t>
  </si>
  <si>
    <t>2153959: RECUPERACION DE LOS SERVICIOS EDUCATIVOS EN LA I.E.P. 10252 DE LA LOCALIDAD DE CONDAY, DISTRITO CUTERVO, PROVINCIA DE CUTERVO - CAJAMARCA</t>
  </si>
  <si>
    <t>2154088: MEJORAMIENTO DEL CAMINO VECINAL PUENTE TECHIN-CRUCE CHIRIMOYO, DISTRITO DE QUEROCOTILLO - CUTERVO - CAJAMARCA</t>
  </si>
  <si>
    <t>2159623: CREACION DEL CAMINO VECINAL LADRILLERA - HUABAL - SANTA ROSA, DISTRITO CALLAYUC, PROVINCIA DE CUTERVO - CAJAMARCA</t>
  </si>
  <si>
    <t>2031150: CONSTRUCCION DE CAMINO VECINAL NUEVO CAVICO - PANDALLE</t>
  </si>
  <si>
    <t>2031383: ELECTRIFICACION RURAL DE LA MICRO CUENCA CULLANMAYO Y REDES INTEGRADAS</t>
  </si>
  <si>
    <t>2070972: CONSTRUCCION DEL SISTEMA DE DESAGUE DEL CENTRO POBLADO SINCHIMACHE - CUTERVO, PROVINCIA DE CUTERVO - CAJAMARCA</t>
  </si>
  <si>
    <t>2071716: CONSTRUCCION DEL SISTEMA DE AGUA POTABLE POR BOMBEO PARA CASERIOS DEL SECTOR SUR DE CUTERVO, PROVINCIA DE CUTERVO - CAJAMARCA</t>
  </si>
  <si>
    <t>2085090: RECONSTRUCCION Y EQUIPAMIENTO DE LA INSTITUCION INICIAL Nº 301, PROVINCIA DE CUTERVO - CAJAMARCA</t>
  </si>
  <si>
    <t>2126256: MEJORAMIENTO DE LA INFRAESTRUCTURA Y EQUIPAMIENTO BASICO DEL CENTRO DE SALUD DE SAN JUAN DE CUTERVO, DISTRITO DE SAN JUAN DE CUTERVO - CUTERVO - CAJAMARCA</t>
  </si>
  <si>
    <t>2129238: REHABILITACION DEL CAMINO VECINAL SOCOTA-MOCHADIN, DISTRITO DE SOCOTA - CUTERVO - CAJAMARCA</t>
  </si>
  <si>
    <t>2136665: CONSTRUCCION DE INFRAESTRUCTURA Y EQUIPAMIENTO DE LA INSTITUCION EDUCATIVA SECUNDARIA -NIÑO DIOS- DEL CASERIO CHURUMAYO ALTO, DISTRITO DE SOCOTA - CUTERVO - CAJAMARCA</t>
  </si>
  <si>
    <t>2140679: MEJORAMIENTO, AMPLIACION Y EQUIPAMIENTO DE LA I.E.S. SANTO DOMINGO, DISTRITO DE SANTO DOMINGO DE LA CAPILLA - CUTERVO - CAJAMARCA</t>
  </si>
  <si>
    <t>2143644: AMPLIACION DE INFRAESTRUCTURA EN LA I.E.S. MANUEL GONZALEZ PRADA DISTRITO DE PIMPINGOS, PROVINCIA DE CUTERVO - CAJAMARCA</t>
  </si>
  <si>
    <t>2144814: MEJORAMIENTO, AMPLIACION Y EQUIPAMIENTO DE LA INSTITUCION EDUCATIVA SECUNDARIA DE MENORES INDOAMERICANO DEL CASERIO EL ARENAL, DISTRITO DE SANTO TOMAS - CUTERVO - CAJAMARCA</t>
  </si>
  <si>
    <t>2145134: MEJORAMIENTO Y AMPLIACION DE INFRAESTRUCTURA EN LA I.E.S. JOSE OLAYA DEL CENTRO POBLADO CASA BLANCA, DISTRITO DE PIMPINGOS, PROVINCIA DE CUTERVO - CAJAMARCA</t>
  </si>
  <si>
    <t>2145515: MEJORAMIENTO DE LOS SERVICIOS EDUCATIVOS DE LA I.E.S.M ISRAEL TORO VASQUEZ DEL CP LANCHE - DISTRITO Y PROVINCIA DE CUTERVO - CAJAMARCA</t>
  </si>
  <si>
    <t>2148595: MEJORAMIENTO Y AMPLIACION DE INFRAESTRUCTURA DE LA I. E. S CESAR VALLEJO DEL CP. DE CHIPULUC DEL DISTRITO Y PROVINCIA DE CUTERVO - CAJAMARCA</t>
  </si>
  <si>
    <t>2173529: MEJORAMIENTO Y AMPLIACION DEL SERVICIO EDUCATIVO DE LA I.E.S.M. SAN FERNANDO DE LA LOCALIDAD DE CUJILLO, DISTRITO DE CUJILLO - CUTERVO - CAJAMARCA</t>
  </si>
  <si>
    <t>2206301: CREACION DE UN SISTEMA DE RIEGO PRESURIZADO Y FORTALECIMIENTO DE CAPACIDADES EN SAN JUAN DE CUTERVO Y CASERIOS SAN JUAN DE CUTERVO, DISTRITO DE SAN JUAN DE CUTERVO - CUTERVO - CAJAMARCA</t>
  </si>
  <si>
    <t>2056346: CONSTRUCCION DEL CAMINO VECINAL SANTO DOMINGO LA CAPILLA - EL CUMBE (CALLAYUC)</t>
  </si>
  <si>
    <t>2112235: REPOSICION DE INFRAESTRUCTURA DE LA I.E.S JOSE OLAYA - CPM CASA BLANCA - PIMPINGOS</t>
  </si>
  <si>
    <t>2112463: MEJORAMIENTO Y CONSTRUCCION CARRETERA NUEVO ORIENTE - CHURUMAYO - ALTO - PAMPA LA RIOJA, A NIVEL DE AFIRMADO</t>
  </si>
  <si>
    <t>2122247: CONSTRUCCION DEL CAMINO VECINAL SECTOR LADRILLERA - HUABAL, DISTRITO DE CALLAYUC, PROVINCIA DE CUTERVO - CAJAMARCA</t>
  </si>
  <si>
    <t>2145494: CONSTRUCCION DE INFRAESTRUCTURA Y EQUIPAMIENTO DE LA I.E. Nº 17054 SAN JUAN DE CHORRILLOS - CALLAYUC</t>
  </si>
  <si>
    <t>2148471: AMPLIACION DE INFRAESTRUCTURA CASA DE LA CULTURA JOSE CARLOS MARIATEGUI, DISTRITO CUTERVO, PROVINCIA DE CUTERVO - CAJAMARCA</t>
  </si>
  <si>
    <t>2153957: CONSTRUCCION SISTEMA DE IRRIGACION EN EL CENTRO POBLADO SAN ANTONIO</t>
  </si>
  <si>
    <t>2153961: FORTALECIMIENTO DE LA CAPACIDAD RESOLUTIVA DEL ESTABLECIMIENTO DE SALUD SANICULLO ALTO, RED CUTERVO, DE LA DIRECCIÓN REGIONAL DE SALUD CAJAMARCA</t>
  </si>
  <si>
    <t>2215612: MEJORAMIENTO Y AMPLIACION DE LOS SERVICIOS DE EDUCACION SECUNDARIA DE LA I.E.S. EL CUMBE DEL C. P. EL CUMBE, DISTRITO CALLAYUC, PROVINCIA DE CUTERVO - CAJAMARCA</t>
  </si>
  <si>
    <t>2022321: ELECTRIFICACION RURAL DEL CENTRO POBLADO SUMIDERO Y SUS COMUNIDADES</t>
  </si>
  <si>
    <t>2022324: ELECTRIFICACION RURAL DISTRITO DE TORIBIO CASANOVA PRIMERA ETAPA</t>
  </si>
  <si>
    <t>2022327: ELECTRIFICACION RURAL MICROCUENCA RIO CHOTANO</t>
  </si>
  <si>
    <t>2028144: CONSTRUCCION DE AULAS EN LA INSTITUCION EDUCATIVA SECUNDARIA MANUEL GONZALES PRADA</t>
  </si>
  <si>
    <t>2031263: CONSTRUCCION IEPM. Nº 10265 LA CULLUNA-CUTERVO</t>
  </si>
  <si>
    <t>2031579: MEJORAMIENTO DE LA CARRETERA CUTERVO - SINCHIMACHE</t>
  </si>
  <si>
    <t>2055423: CONSTRUCCION IEPM. 10244 LANCHE</t>
  </si>
  <si>
    <t>2058485: FORTALECIMIENTO DE CAPACIDADES EN LA PRODUCCION Y PROMOCION DEL SECTOR AGROPECUARIO EN LA PROVINCIA DE CUTERVO</t>
  </si>
  <si>
    <t>2061982: CONSTRUCCION AULAS I.E. Nº 16973 - LACHECONGA</t>
  </si>
  <si>
    <t>2068025: CONSTRUCCION I.E.P.M. Nº 10246 DEL CASERIO DE CHACAF, PROVINCIA DE CUTERVO - CAJAMARCA</t>
  </si>
  <si>
    <t>2072362: CONSTRUCCION ELECTRIFICACION RURAL CASERIOS DE ALTO TRIUNFO, VISTA ALEGRE DE LA SOLA Y LA SOLA, PROVINCIA DE CUTERVO - CAJAMARCA</t>
  </si>
  <si>
    <t>2089815: REFORESTACION CON FINES DE PROTECCION EN LOS DISTRITOS DE CUTERVO Y SOCOTA EN LA PROVINCIA DE CUTERVO - REGION CAJAMARCA</t>
  </si>
  <si>
    <t>2094816: MEJORAMIENTO DE LA CARRETERA SAN LUIS DE LUCMA - LA RAMADA - CHIMBAN</t>
  </si>
  <si>
    <t>2101588: INSTALACION DE LA RED DE DISTRIBUCION SECUNDARIA QUE INTERCONECTA A LAS LOCALIDADES DE CORRAL Y EL HUAYO AL PEQUEÑO SISTEMA ELECTRICO RURAL DE VIRGEN DEL ROSARIO, PROVINCIA DE CUTERVO - CAJAMARCA</t>
  </si>
  <si>
    <t>2021976: CONSTRUCCION CAMINO VECINAL SINCHIMACHE QUEROCOTILLO</t>
  </si>
  <si>
    <t>2022497: MEJORAMIENTO CANAL DE RIEGO CASIAN-CALABOZO-CHILAC</t>
  </si>
  <si>
    <t>2034841: CONSTRUCCION IES MANUEL PARDO Y LAVALLE DE PAMPA DE LA RIOJA, DISTRITO DE SOCOTA - CUTERVO - CAJAMARCA</t>
  </si>
  <si>
    <t>2055161: CONSTRUCCION I.E.S. SAN FRANCISCO DE ASIS - PAYAC</t>
  </si>
  <si>
    <t>2061997: CONSTRUCCION I.E.P. Nº 10964 EL PORVENIR - SOCOTA</t>
  </si>
  <si>
    <t>2064463: AMPLIACION INFRAESTRUCTURA EDUCATIVA I.E.S. JOSE CARLOS MARIATEGUI SAN ANDRES, DISTRITO DE SAN ANDRES DE CUTERVO - CUTERVO - CAJAMARCA</t>
  </si>
  <si>
    <t>2064467: RECONSTRUCCION DE LA INSTITUCION EDUCATIVA Nº 10366 LOCAL UBICADO EN LA CALLE JAEN Nº 116 DE LA LOCALIDAD DE SOCOTA, DISTRITO DE SOCOTA - CUTERVO - CAJAMARCA</t>
  </si>
  <si>
    <t>2064469: RECONSTRUCCION, MEJORAMIENTO DE LA INSTITUCION EDUCATIVA Nº 10372 DEL CASERIO DE CUÑANQUE, DISTRITO DE SOCOTA - CUTERVO - CAJAMARCA</t>
  </si>
  <si>
    <t>2074976: CONSTRUCCION CAMINO VECINAL SILLANGATE – GRANADILLO, DISTRITO DE QUEROCOTILLO - CUTERVO - CAJAMARCA</t>
  </si>
  <si>
    <t>2077027: CONSTRUCCION DE COLISEO CERRADO PARA LA CIUDAD DE SOCOTA, DISTRITO DE SOCOTA - CUTERVO - CAJAMARCA</t>
  </si>
  <si>
    <t>2091817: MEJORAMIENTO DEL SERVICIO EDUCATIVO DE LA I.E. Nº 10380 DEL CASERIO LIGUÑAC, DISTRITO DE SOCOTA - CUTERVO - CAJAMARCA</t>
  </si>
  <si>
    <t>2100230: CONSTRUCCION PUENTE CARROZABLE SOBRE EL RIO SOCOTA, PROVINCIA DE CUTERVO - CAJAMARCA</t>
  </si>
  <si>
    <t>2108905: CONSTRUCCION DE INFRAESTRUCTURA DE LA I.E.S. AUGUSTO SALAZAR BONDY QUILAGAN, DISTRITO DE QUEROCOTILLO - CUTERVO - CAJAMARCA</t>
  </si>
  <si>
    <t>2113923: AMPLIACION DEL GRAN MERCADO CENTRAL DEL DISTRITO DE CUTERVO, PROVINCIA DE CUTERVO - CAJAMARCA</t>
  </si>
  <si>
    <t>2116250: CONSTRUCCION DE LA CARRETERA PUENTE TECHIN - QUEROCOTILLO, TRAMO EL MOLINO - LAS DELICIAS</t>
  </si>
  <si>
    <t>NO</t>
  </si>
  <si>
    <t>Formato 14</t>
  </si>
  <si>
    <t>SI</t>
  </si>
  <si>
    <t>set-12</t>
  </si>
  <si>
    <t>nov.15</t>
  </si>
  <si>
    <t>set-13</t>
  </si>
  <si>
    <t>PIP deshabilitado conforme a lo dispuesto en el oficio: oficio N°2968-2015-EF/63.01 de fecha: 09/07/2015 (EN FORMULACION-EVALUACION)</t>
  </si>
  <si>
    <t>Fecha Ultimo Devengado</t>
  </si>
  <si>
    <t>nov.14</t>
  </si>
  <si>
    <t>NPI</t>
  </si>
  <si>
    <t>set-14</t>
  </si>
  <si>
    <t>set-15</t>
  </si>
  <si>
    <t>Observaciones</t>
  </si>
  <si>
    <t>no viable</t>
  </si>
  <si>
    <t>programa sub-sectorial de irrigación - PSI Agricultura-M. de Agricultura y Riego (devengo 25,774.00)</t>
  </si>
  <si>
    <t>programa sub-sectorial de irrigación - PSI Agricultura-M. de Agricultura y Riego (devengo 1,841,586.6)</t>
  </si>
  <si>
    <t>programa sub-sectorial de irrigación - PSI Agricultura-M. de Agricultura y Riego (devengo 750,569.34)</t>
  </si>
  <si>
    <t>set-06</t>
  </si>
  <si>
    <t xml:space="preserve">NO </t>
  </si>
  <si>
    <t>set-09</t>
  </si>
  <si>
    <t>jul.13</t>
  </si>
  <si>
    <t>set-11</t>
  </si>
  <si>
    <t>PIP deshabilitadoconforme lo dispuesto en el Oficio: OficioN° 114-2010-GR.CAJ-GARPAT-SGPINPU de fecha: 23/02/2010</t>
  </si>
  <si>
    <t>FORMULACION-EVALUACION</t>
  </si>
  <si>
    <t>el proyecto ha sido ejecutado por dos sedes Cajamarca por 7505191.54 soles y La Liertad con 3973896.76 soles</t>
  </si>
  <si>
    <t>el proyecto ha sido ejecutado por Region Cajamarca sede Central Cajamarca con o.oo soles y Region Cajamarca Cutervo Cajamarca con 882,479.99 soles</t>
  </si>
  <si>
    <t>el proyecto ha sido ejecutado por Region Cajamarca sede Central Cajamarca con o.oo soles y Region Cajamarca Cutervo Cajamarca con 743,955.08 soles</t>
  </si>
  <si>
    <t>el proyecto ha sido ejecutado por Municipalidad Provincial de Cujillo Cajamarca-Cutervo con 0.00 soles Region Cajamarca sede Central Cajamarca con o.oo soles y Region Cajamarca Cutervo Cajamarca con 1,623,333.78 soles</t>
  </si>
  <si>
    <t>el proyecto ha sido ejecutado por  Region Cajamarca sede Central Cajamarca con 538,637.73 soles y MINCETUR - Plan Copesco Nacional Comercio Exterior y Turismo-MINISTERIO DE COMERCIO EXTERIOR Y TURISMO con 2,005,316.78 soles</t>
  </si>
  <si>
    <t>el proyecto ha sido ejecutado por  Administracion Central - MINSA SALUD - M. DE SALUD con 0.00 soles Region Cajamarca sede Central Cajamarca con 0.00 soles y Region Cajamarca - Programas Regionales - Pro Region Cajamarca con 34,146,814.72 soles</t>
  </si>
  <si>
    <t>set-10</t>
  </si>
  <si>
    <t xml:space="preserve">el proyecto ha sido ejecutado por Municipalidad Distrital de Tongod Cajamarca-San Miguel con 298,732.43 soles y Region Cajamarca sede Central Cajamarca con o.oo soles </t>
  </si>
  <si>
    <t xml:space="preserve">el proyecto ha sido ejecutado por Municipalidad Distrital de Tongod Cajamarca-San Miguel con 299,474.47 soles y Region Cajamarca sede Central Cajamarca con o.oo soles </t>
  </si>
  <si>
    <t xml:space="preserve">el proyecto ha sido ejecutado por Municipalidad Distrital de Tongod Cajamarca-San Miguel con180,771.81 soles y Region Cajamarca sede Central Cajamarca con o.oo soles </t>
  </si>
  <si>
    <t xml:space="preserve">el proyecto ha sido ejecutado por Municipalidad Distrital de Tongod Cajamarca-San Miguel con 198,047.95 soles y Region Cajamarca sede Central Cajamarca con o.oo soles </t>
  </si>
  <si>
    <t xml:space="preserve">el proyecto ha sido ejecutado por Municipalidad Distrital de Tongod Cajamarca-San Miguel con 299,487.99 soles y Region Cajamarca sede Central Cajamarca con o.oo soles </t>
  </si>
  <si>
    <t xml:space="preserve">el proyecto ha sido ejecutado por Municipalidad Distrital de Tongod Cajamarca-San Miguel con 295,743.13 soles y Region Cajamarca sede Central Cajamarca con o.oo soles </t>
  </si>
  <si>
    <t xml:space="preserve">el proyecto ha sido ejecutado por Municipalidad Distrital de Yonan Cajamarca-Contumaza con 438,462.41 soles y Region Cajamarca sede Central Cajamarca con o.oo soles </t>
  </si>
  <si>
    <t xml:space="preserve">el proyecto ha sido ejecutado por Municipalidad Distrital de Yonan Cajamarca-Contumaza con 508,528.54 soles y Region Cajamarca sede Central Cajamarca con o.oo soles </t>
  </si>
  <si>
    <t xml:space="preserve">el proyecto ha sido ejecutado por Municipalidad Distrital de Tongod Cajamarca-San Miguel con 1,105,126.91soles y Region Cajamarca sede Central Cajamarca con o.oo soles </t>
  </si>
  <si>
    <t xml:space="preserve">el proyecto ha sido ejecutado por Municipalidad Distrital de Yonan Cajamarca-Contumaza con 983,104.64 soles y Region Cajamarca sede Central Cajamarca con o.oo soles </t>
  </si>
  <si>
    <t xml:space="preserve">el proyecto ha sido ejecutado por Municipalidad Distrital de Tongod Cajamarca-San Miguel con 1,491,153.18soles y Region Cajamarca sede Central Cajamarca con o.oo soles </t>
  </si>
  <si>
    <t>08/0672010</t>
  </si>
  <si>
    <t>29/0672004</t>
  </si>
  <si>
    <t xml:space="preserve">el proyecto ha sido ejecutado por Universidad Nacional de Cajamarca Educacion - U.N. de Cajamarca con 1,053,727 soles y Region Cajamarca sede Central Cajamarca con 1,207.5 soles </t>
  </si>
  <si>
    <t xml:space="preserve">el proyecto ha sido ejecutado por Universidad Nacional de Cajamarca Educacion - U.N. de Cajamarca con 46,901 soles y Region Cajamarca sede Central Cajamarca con 3,824,342.78 soles </t>
  </si>
  <si>
    <t xml:space="preserve">el proyecto ha sido ejecutado por Municipalidad Provincial de Cajamarca Cajamarca-Cajamarca con 2,811,044.78 soles y Region Cajamarca sede Central Cajamarca con 77.oo soles </t>
  </si>
  <si>
    <t>09/0672005</t>
  </si>
  <si>
    <t xml:space="preserve">el proyecto ha sido ejecutado por Municipalidad Distrital de Namballe Cajamarca-San Ignacio con 29,000 soles y Region Cajamarca sede Central Cajamarca con 750,000 soles </t>
  </si>
  <si>
    <t>ago.10</t>
  </si>
  <si>
    <t xml:space="preserve">el proyecto ha sido ejecutado por Region Cajamarca sede Central Cajamarca con 120,591.48 soles y Region Cajamarca- Programas Regionales- Pro Region Cajamarca con 106,613,336.47 soles </t>
  </si>
  <si>
    <t xml:space="preserve">el proyecto ha sido ejecutado por Municipalidad Distrital de Jesus Cajamarca-Cajamarca con 317,359.1 soles y Region Cajamarca sede Central Cajamarca con 0.00 soles </t>
  </si>
  <si>
    <t xml:space="preserve">el proyecto ha sido ejecutado por Municipalidad Provincial de Cajamarca Cajamarca-Cajamarca con 433,515.09 soles y Region Cajamarca sede Central Cajamarca con 0.00 soles </t>
  </si>
  <si>
    <t>set-07</t>
  </si>
  <si>
    <t xml:space="preserve">el proyecto ha sido ejecutado por Municipalidad Provincial de Cajamarca-Cajamarca-Cajamarca con 3900  soles y Region Cajamarca-Sede Central Cajamarca con 0.00 soles </t>
  </si>
  <si>
    <r>
      <t>el proyecto ha sido ejecutado por</t>
    </r>
    <r>
      <rPr>
        <sz val="10"/>
        <color theme="1"/>
        <rFont val="Calibri"/>
        <family val="2"/>
        <scheme val="minor"/>
      </rPr>
      <t xml:space="preserve"> MEM - DIRECCION GENERAL DE ELECTRIFICACION RURAL
ENERGIA Y MINAS - M. DE ENERGIA Y MINAS </t>
    </r>
    <r>
      <rPr>
        <sz val="9"/>
        <color theme="1"/>
        <rFont val="Calibri"/>
        <family val="2"/>
        <scheme val="minor"/>
      </rPr>
      <t xml:space="preserve">con 3,947,593.52  soles y Region Cajamarca-Sede Central Cajamarca con 14,278.3 soles </t>
    </r>
  </si>
  <si>
    <t xml:space="preserve">el proyecto ha sido ejecutado por Ministerio del Interior Oficina General de Administracion Interior - M. del Interior con 395,000 soles Municipalidad Provincial de Cajamarca-Cajamarca-Cajamarca con 19,958,853.26  soles y Region Cajamarca-Sede Central Cajamarca con 0.00 soles </t>
  </si>
  <si>
    <t xml:space="preserve">el proyecto ha sido ejecutado por M.E. Programa Nacional de Infraestructura Educativa Educacion- M. de Educacion con 0.00 soles Municipalidad Provincial de Cajamarca-Cajamarca-Cajamarca con 494,966.2  soles y Region Cajamarca-Sede Central Cajamarca con 17,285 soles </t>
  </si>
  <si>
    <t>el proyecto ha sido ejecutado por Region Cajamarca-Sede Central Cajamarca con 59,189.17 soles y Region Cajamarca-Chota Cajamarca con 2,755,325.82 soles</t>
  </si>
  <si>
    <t xml:space="preserve">el proyecto ha sido ejecutado por  Municipalidad Distrital de Encañada-Cajamarca-Cajamarca con 383,802.49  soles y Region Cajamarca-Sede Central Cajamarca con 0.00 soles </t>
  </si>
  <si>
    <t xml:space="preserve">el proyecto ha sido ejecutado por  Municipalidad Provincial de Hualgayoc-Bambamarca-Cajamarca-Hualgayoc con 75,015.5  soles, Municipalidad Distrital de Ichocan--Cajamarca-San Marcos  con 13,802 soles, Municipalidad Distrital de Jose Manuel Quiroz--Cajamarca-San Marcos  con 19,111 soles, Region Cajamarca-Agricultura Cajamarca con 22,166 soles y Region Cajamarca-Sede Central Cajamarca con 103,464.13 soles </t>
  </si>
  <si>
    <t>el proyecto ha sido ejecutado por  Region Cajamarca-Sede Central Cajamarca con 2,881.13 soles y Region Cajamarca - Programas Regionales- Pro Region Cajamarca con 29,531,027.86 soles</t>
  </si>
  <si>
    <t xml:space="preserve">el proyecto ha sido ejecutado por   Region Cajamarca-Sede Central Cajamarca con 0.00 soles y Region Cajamarca-Agricultura Cajamarca con 249,999.34 soles </t>
  </si>
  <si>
    <t>EN FORMULACION-EVALUACION</t>
  </si>
  <si>
    <t>PIP deshabilitado conforme lo dispuesto en el Oficio: Oficio N°509-2008-GR.CAJ-GRPPAT-SGPINPU de fecha: 05/11/2008</t>
  </si>
  <si>
    <t xml:space="preserve">el proyecto ha sido ejecutado por  Municipalidad Provincial de Cajamarca-Cajamarca-Cajamarca con 1,139,654.13  soles y Region Cajamarca-Sede Central Cajamarca con 0.00 soles </t>
  </si>
  <si>
    <t>23/20/2009</t>
  </si>
  <si>
    <t xml:space="preserve">el proyecto ha sido ejecutado por  Municipalidad Distrital de los Baños del Inca-Cajamarca-Cajamarca con 115,231.94  soles y Region Cajamarca-Sede Central Cajamarca con 0.00 soles </t>
  </si>
  <si>
    <t xml:space="preserve">el proyecto ha sido ejecutado por Municipalidad Distrital de Conchan   Cajamarca - Chota con 19,700 soles y Region Cajamarca-Programas Regionales - Pro Region Cajamarca con 0.00 soles </t>
  </si>
  <si>
    <t xml:space="preserve">el proyecto ha sido ejecutado por Municipalidad Distrital de Los Baños del Inca   Cajamarca - Cajamarca con 10,300 soles y Region Cajamarca-Programas Regionales - Pro Region Cajamarca con 524,772.72 soles </t>
  </si>
  <si>
    <t xml:space="preserve">el proyecto ha sido ejecutado por Municipalidad Distrital de Los Baños del Inca   Cajamarca - Cajamarca con 41,910 soles y Region Cajamarca-Programas Regionales - Pro Region Cajamarca con 1,240,986.56 soles </t>
  </si>
  <si>
    <t xml:space="preserve">el proyecto ha sido ejecutado por Municipalidad Distrital de Los Baños del Inca   Cajamarca - Cajamarca con 28,500 soles y Region Cajamarca-Programas Regionales - Pro Region Cajamarca con 2,722,716.52 soles </t>
  </si>
  <si>
    <t>el proyecto ha sido ejecutado por Administracion Central- MINSA Salud con 0.00 soles, Region Cajamarca-Programas Regionales - Pro Region Cajamarca con 0.00 soles,  Region Cajamarca- Sede Central Cajamarca con 0.00 soles y Region Cajamarca- Cutervo Cajamarca con 1,295,469.4</t>
  </si>
  <si>
    <t xml:space="preserve">el proyecto ha sido ejecutado por Municipalidad Distrital de Los Baños del Inca   Cajamarca - Cajamarca con 14,915.32 soles y Region Cajamarca-Programas Regionales - Pro Region Cajamarca con 1,879,774.09 soles </t>
  </si>
  <si>
    <t xml:space="preserve">el proyecto ha sido ejecutado por Region Cajamarca-Programas Regionales - Pro Region Cajamarca con 5,561,905.31 soles </t>
  </si>
  <si>
    <t xml:space="preserve">el proyecto ha sido ejecutado por  Municipalidad Distrital de Tabaconas Cajamarca - San Ignacio con 21,412 soles y Region Cajamarca-Jaen Cajamarca con 2,443,634.64 soles </t>
  </si>
  <si>
    <t xml:space="preserve">el proyecto ha sido ejecutado por Region Cajamarca- Sede Central Cajamarca con 56,500 solesy  Region Cajamarca-Jaen Cajamarca con 2,255,773.15 soles </t>
  </si>
  <si>
    <t>formulación - evaluación</t>
  </si>
  <si>
    <t>pip deshabilitado con forme a ,o dispuesto en el oficio N°:2591-2015-EF/63.01 de fecha: 10 -06-2015</t>
  </si>
  <si>
    <t xml:space="preserve">el proyecto ha sido ejecutado por Region Cajamarca- Sede Central Cajamarca con 23,721.28 solesy  Region Cajamarca-Jaen Cajamarca con 1,069,272.4 soles </t>
  </si>
  <si>
    <t xml:space="preserve">el proyecto ha sido ejecutado por Region Cajamarca- Sede Central Cajamarca con 44,789.51 soles y  Region Cajamarca-Jaen Cajamarca con 1,274,879.9 soles </t>
  </si>
  <si>
    <t xml:space="preserve">el proyecto ha sido ejecutado por Municipalidad Distrital de San Jose de Lourdes Cajamarca - San Ignacio con 114,079.69 soles y  Region Cajamarca-Jaen Cajamarca con 376,091.57 soles </t>
  </si>
  <si>
    <t xml:space="preserve">el proyecto ha sido ejecutado por Municipalidad Provincial de Jaen Cajamarca - Jaen con 55,428.9 soles y  Region Cajamarca-Jaen Cajamarca con 628,711.87 soles </t>
  </si>
  <si>
    <t>dic.14</t>
  </si>
  <si>
    <t xml:space="preserve">el proyecto ha sido ejecutado por Municipalidad Distrital de Namballe Cajamarca - San Ignacio con 103,310 soles y  Region Cajamarca-Jaen Cajamarca con 530,728.95 soles </t>
  </si>
  <si>
    <t xml:space="preserve">el proyecto ha sido ejecutado por Programa Agua para Todos Vivienda Construccion y Saneamiento con 0.00 soles, Municipalidad Provincial de San Ignacio Cajamarca - San Ignacio con 15,574,887 soles y  Region Cajamarca-Jaen Cajamarca con 296,840 soles </t>
  </si>
  <si>
    <t xml:space="preserve">el proyecto ha sido ejecutado por  Region Cajamarca-Jaen Cajamarca con 20,720 soles  y Region Cajamarca-Programas Regionales - Pro Region Cajamarca con 14,442,319.49 soles </t>
  </si>
  <si>
    <t xml:space="preserve">el proyecto ha sido ejecutado por Municipalidad Provincial de Jaen Cajamarca -Jaen con 679,155.41 soles, Region Cajamarca-Sede Central Cajamarca con 0.00 soles  y  Region Cajamarca-Jaen Cajamarca con 1,025,325.93 soles </t>
  </si>
  <si>
    <t xml:space="preserve">el proyecto ha sido ejecutado por Vivienda y Urbanismo Vivienda Construccion y Saneamiento - Ministerio de Vivienda,Construccion y Saneamiento con 347,511 soles, egion Cajamarca-Sede Central Cajamarca con 0.00 soles  y  Region Cajamarca-Jaen Cajamarca con 0.00 soles </t>
  </si>
  <si>
    <t>set-08</t>
  </si>
  <si>
    <t xml:space="preserve">el proyecto ha sido ejecutado por Municipalidad Distrital de La Coipa Cajamarca - San Ignacio con 482,980.92 soles, Region Cajamarca-Sede Central Cajamarca con 0.00 soles y  Region Cajamarca-Jaen Cajamarca con 0.00 soles </t>
  </si>
  <si>
    <t xml:space="preserve">el proyecto ha sido ejecutado por Municipalidad Distrital de Huabal Cajamarca - Jaen con 4,048,410.24 soles, Region Cajamarca-Sede Central Cajamarca con 0.00 soles y  Region Cajamarca-Jaen Cajamarca con 0.00 soles </t>
  </si>
  <si>
    <t xml:space="preserve">el proyecto ha sido ejecutado por Region Cajamarca-Jaen Cajamarca con 0.00 soles y Region Cajamarca-Cutervo Cajamarca con 8,787,540.06 soles </t>
  </si>
  <si>
    <t>27!11/2014</t>
  </si>
  <si>
    <t>ejecutado por Municipalidad distrital de los Baños del Inca Cajamarca - Cajamarca con 129,485.8 soles y Region Cajamarca - Transportes Cajamarca con 3,911,519.43 soles</t>
  </si>
  <si>
    <t xml:space="preserve">el proyecto ha sido ejecutado por Region Cajamarca-Sede Central Cajamarca con 44,739.25 soles,  Region Cajamarca-Jaen Cajamarca con0.00 soles  y  Region Cajamarca-Agricultura Cajamarca con 2,719,339.05 soles </t>
  </si>
  <si>
    <t>ejecutado por Region Cajamarca Sede Central Cajamarca 106,243.44 soles y Region Cajamarca Agricultura Cajamarca 6,000 soles</t>
  </si>
  <si>
    <t>ejecutado por Region Cajamarca Sede Central Cajamarca 127,311.7 soles y Region Cajamarca Agricultura Cajamarca 5,213,002.85 soles</t>
  </si>
  <si>
    <t>No</t>
  </si>
  <si>
    <t>ejecutado por Region Cajamarca Agricultura Cajamarca 268,902.93 soles</t>
  </si>
  <si>
    <t>ejecutado por Region Cajamarca Sede Central Cajamarca 0.00 soles y Region Cajamarca Agricultura Cajamarca 6,674,764.53 soles</t>
  </si>
  <si>
    <t>ejecutado por Region Cajamarca Programas Regionales - Pro Region Cajamarca 296.63 soles y Region Cajamarca Agricultura Cajamarca 821,072.04 soles</t>
  </si>
  <si>
    <t xml:space="preserve">el proyecto ha sido ejecutado por Region Cajamarca-Sede Central Cajamarca con 35,836,900.74 soles y  Region Cajamarca-Chota Cajamarca con 0.00 soles </t>
  </si>
  <si>
    <t>pip deshabilitado conforme a lo dispuesto en el oficio: oficio N° 2782-2014-EF/63.01 de fecha: 01-07-2015</t>
  </si>
  <si>
    <t xml:space="preserve">el proyecto ha sido ejecutado por Region Cajamarca-Sede Central Cajamarca con 31,000 soles y  Region Cajamarca-Agricultura Cajamarca con 714,075.39 soles </t>
  </si>
  <si>
    <t xml:space="preserve">el proyecto ha sido ejecutado por Region Cajamarca-Sede Central Cajamarca con 200,000 soles y  Region Cajamarca-Agricultura Cajamarca con 495,002.6 soles </t>
  </si>
  <si>
    <t xml:space="preserve">el proyecto ha sido ejecutado por Region Cajamarca-Sede Central Cajamarca con 7,997.76 soles y  Region Cajamarca-Agricultura Cajamarca con 229,763.6 soles </t>
  </si>
  <si>
    <t xml:space="preserve">el proyecto ha sido ejecutado por Region Cajamarca-Sede Central Cajamarca con 11,100 soles y  Region Cajamarca-Agricultura Cajamarca con 352,598 soles </t>
  </si>
  <si>
    <t xml:space="preserve">el proyecto ha sido ejecutado por Region Cajamarca-Sede Central Cajamarca con 7,123 soles y  Region Cajamarca-Agricultura Cajamarca con 210,637 soles </t>
  </si>
  <si>
    <t xml:space="preserve">2230984: MEJORAMIENTO DE LOS SERVICIOS EDUCATIVOS DEL CENTRO DE EDUCACION INICIAL N 330 DE ALTOBELLAVISTA </t>
  </si>
  <si>
    <t xml:space="preserve">el proyecto ha sido ejecutado por Region Cajamarca-Cutervo Cajamarca con 9,241,297.92 soles y MEM - DIRECCION GENERAL DE ELECTRIFICACION RURAL ENERGIA Y MINAS - M. DE ENERGIA Y MINAS  con 58,431.7 soles </t>
  </si>
  <si>
    <t>06/0472011</t>
  </si>
  <si>
    <t xml:space="preserve">el proyecto ha sido ejecutado por Municipalidad distrital de Santo Domingo de la Capilla Cajamarca - Cutervo con 6,688 soles y  Region Cajamarca-Cutervo Cajamarca con 3,117,694.58 soles </t>
  </si>
  <si>
    <t>26/0372013</t>
  </si>
  <si>
    <t>pip deshabilitado conforme  a lo dispuesto en el oficio: oficio N 180-2013-MTC/09.02 de fecha: 06-03-2013</t>
  </si>
  <si>
    <t>12/0872011</t>
  </si>
  <si>
    <t xml:space="preserve">el proyecto ha sido ejecutado porMUNICIPALIDAD PROVINCIAL DE CUTERVO
CAJAMARCA - CUTERVO 4,235.4  y  Region Cajamarca-Cutervo Cajamarca con 868,304.85soles </t>
  </si>
  <si>
    <r>
      <t>el proyecto ha sido ejecutado po</t>
    </r>
    <r>
      <rPr>
        <sz val="8"/>
        <color theme="1"/>
        <rFont val="Calibri"/>
        <family val="2"/>
        <scheme val="minor"/>
      </rPr>
      <t>r MUNICIPALIDAD PROVINCIAL DE CUTERVO con 420,000 y   Region Cajamarca-Cutervo Cajamarca con 1,245,700.87 soles</t>
    </r>
  </si>
  <si>
    <t>el proyecto ha sido ejecutado por Municipalidad Provincial de Socota Cajamarca-Cutervo con 13,100 y Region Cajamarca-Cutervo Cajamarca con 466,233.89</t>
  </si>
  <si>
    <t>el proyecto ha sido ejecutado por Municipalidad Provincial de Socota Cajamarca-Cutervo con 144,883.57 y Region Cajamarca-Cutervo Cajamarca con 52,516.88</t>
  </si>
  <si>
    <t>el proyecto ha sido ejecutado por Municipalidad Provincial de Socota Cajamarca-Cutervo con29,096.55 y Region Cajamarca-Cutervo Cajamarca con 281,690.3</t>
  </si>
  <si>
    <t>el proyecto ha sido ejecutado por Municipalidad Provincial de Socota Cajamarca-Cutervo con 885,256.99 y Region Cajamarca-Cutervo Cajamarca con 0.00</t>
  </si>
  <si>
    <t>el proyecto ha sido ejecutado por Municipalidad Provincial de Socota Cajamarca-Cutervo con 266,209.79 y Region Cajamarca-Cutervo Cajamarca con 0.00</t>
  </si>
  <si>
    <t>el proyecto ha sido ejecutado por Municipalidad Provincial de Socota Cajamarca-Cutervo con 166,027 y Region Cajamarca-Cutervo Cajamarca con 0.00</t>
  </si>
  <si>
    <t>el proyecto ha sido ejecutado por Municipalidad Provincial de Socota Cajamarca-Cutervo con 1,486,007.53  y Region Cajamarca-Cutervo Cajamarca con 0.00</t>
  </si>
  <si>
    <t>el proyecto ha sido ejecutado por Municipalidad Provincial de Cutervo Cajamarca-Cutervo con 1,270,952.72 y Region Cajamarca-Cutervo Cajamarca con 0.00</t>
  </si>
  <si>
    <t>20/0472011</t>
  </si>
  <si>
    <t>municipalidad distrital de chancaybaños cajamarca - santa cruz con 9,900.00 soles y region cajamarca- sede central cajamarca con 0.00 soles</t>
  </si>
  <si>
    <t xml:space="preserve">el proyecto ha sido ejecutado por  Programa de desarrollo productivo agrario rural agrorural agricultura - M. de Agricultura y RiegoAgricultura Cajamarca con 54,076,226.81 soles y Region Cajamarca-Sede Central Cajamarca con 0.00 soles </t>
  </si>
  <si>
    <t xml:space="preserve">el proyecto ha sido ejecutado por  Región Cajamarca- Sede Central Cajamarca con 3,000,000.00 soles y Region Cajamarca-Programas Regionales Pro Región Cajamarca con 135,930,329.1 soles </t>
  </si>
  <si>
    <r>
      <t>el proyecto ha sido ejecutado por  Región Cajamarca- Sede Central Cajamarca con56,231.54 soles y Region Cajamarca-Programas Regionales Pro Región Cajamarca con 15,844,</t>
    </r>
    <r>
      <rPr>
        <strike/>
        <sz val="9"/>
        <color theme="1"/>
        <rFont val="Calibri"/>
        <family val="2"/>
        <scheme val="minor"/>
      </rPr>
      <t>82.66</t>
    </r>
    <r>
      <rPr>
        <sz val="9"/>
        <color theme="1"/>
        <rFont val="Calibri"/>
        <family val="2"/>
        <scheme val="minor"/>
      </rPr>
      <t xml:space="preserve"> soles </t>
    </r>
  </si>
  <si>
    <t>PROCOMPITE</t>
  </si>
  <si>
    <t xml:space="preserve">el proyecto ha sido ejecutado por Municipalidad provincial de hualgayoc- Bambamarca con 75,015.5 soles, Municipalidad distrital de Ichocan Cajamarca - San Marcos con 13,802 soles, Municipalidad distrital de Jose Manuel Quiroz Cajamarca - San Marcos con 19,111 soles, Región Cajamarca-Sede Central Cajamarca con 103,464.13  soles y Region Cajamarca-Agricultura Cajamarca con 22,166 soles </t>
  </si>
  <si>
    <t xml:space="preserve">el proyecto ha sido ejecutado por   Region Cajamarca-Sede Central Cajamarca con 1,949,593.8 soles y Region Cajamarca-Programas Regionales - Pro Region Cajamarca con 1,401,309.54 soles </t>
  </si>
  <si>
    <t xml:space="preserve">el proyecto ha sido ejecutado por   Region Cajamarca-Sede Central Cajamarca con 200,000 soles y Region Cajamarca-Agricultura Cajamarca con 495,002.6 soles </t>
  </si>
  <si>
    <t>AÑO</t>
  </si>
  <si>
    <t xml:space="preserve">PIP deshabilitado. </t>
  </si>
  <si>
    <t>INVENTARIO DE PROYECTOS DE INVERSIÓN PÚBLICA 2010 - 2015</t>
  </si>
  <si>
    <t>Etiquetas de fila</t>
  </si>
  <si>
    <t>Suma de Costo Act. del PIP</t>
  </si>
  <si>
    <t>Total general</t>
  </si>
  <si>
    <t>Suma de Ejecución Acumulada Total al 2015</t>
  </si>
  <si>
    <t>Etiquetas de columna</t>
  </si>
  <si>
    <t>Nº</t>
  </si>
  <si>
    <t>Cuenta de Nº</t>
  </si>
  <si>
    <t xml:space="preserve">Saldo para culminar </t>
  </si>
  <si>
    <t>UE</t>
  </si>
  <si>
    <t>Nº PIP</t>
  </si>
  <si>
    <t>PIP Cerrados</t>
  </si>
  <si>
    <t>N°</t>
  </si>
  <si>
    <t>Costo Total</t>
  </si>
  <si>
    <t>Total General</t>
  </si>
  <si>
    <t>PIP Infobras</t>
  </si>
  <si>
    <t>Registro en Infobras</t>
  </si>
  <si>
    <t>% Registrados</t>
  </si>
  <si>
    <t>Proyectos con ejecución mayor al costo del PIP No cerrados</t>
  </si>
  <si>
    <t xml:space="preserve">Proyectos con ejecución </t>
  </si>
  <si>
    <t>Años desde Último devengado</t>
  </si>
  <si>
    <t>Proyectos con ejecución con más de un año desde el último devengado</t>
  </si>
  <si>
    <t>% Cerrados</t>
  </si>
  <si>
    <t>Años en Ejecución</t>
  </si>
  <si>
    <t>PROGR. INVERS.</t>
  </si>
  <si>
    <t>Fecha Corte</t>
  </si>
  <si>
    <t>Saldo Teórico para concluir</t>
  </si>
  <si>
    <t>Suma de Saldo Teórico para concluir</t>
  </si>
  <si>
    <t>LISTADO DE PROYECTOS DEL PIA 2010 AL 2015 NO CERRADOS, CON ALGUN GRADO DE EJECUCIÓN FINANCIERA Y CON MÁS DE 06 MESES SIN REGISTRAR DEVENGADO</t>
  </si>
  <si>
    <t>PROYECTOS CULMINADOS</t>
  </si>
  <si>
    <t>¿Ha sido transferido a la entidad en cargada de su operación y mantenimiento? Si su respuesta es sí, señale el documento.</t>
  </si>
  <si>
    <t>¿El proyecto se encuentra en operación?</t>
  </si>
  <si>
    <t>Detalle  las acciones que se deberán implementar para cerrar el PIP.</t>
  </si>
  <si>
    <t>Consigne y detalle los recursos necesarios para cerrar el PIP</t>
  </si>
  <si>
    <t>PROYECTOS NO CULMINADOS</t>
  </si>
  <si>
    <t>Detalle los motivos de la suspensión</t>
  </si>
  <si>
    <t>¿Desde cuándo se encuentra suspendido ?(mm/aa)</t>
  </si>
  <si>
    <t>Detalle  las acciones que se deberán implementar para culminar o cerrar el PIP.</t>
  </si>
  <si>
    <t>Consigne y detalle los recursos necesarios para culminar o cerrar el PIP</t>
  </si>
  <si>
    <t>Otra Información relevante que desee incorporar</t>
  </si>
  <si>
    <t>¿Cuenta con Liquidación Física y Financiera? Si/No</t>
  </si>
  <si>
    <t>¿Cuenta con documento que aprueba la liquidación física y financiera. Si/No Si su respuesta es sí, señale el documento?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</si>
</sst>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18" fillId="33" borderId="0" xfId="0" applyFont="1" applyFill="1"/>
    <xf numFmtId="0" fontId="19" fillId="34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wrapText="1"/>
    </xf>
    <xf numFmtId="3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3" fontId="18" fillId="33" borderId="0" xfId="0" applyNumberFormat="1" applyFont="1" applyFill="1"/>
    <xf numFmtId="4" fontId="18" fillId="33" borderId="0" xfId="0" applyNumberFormat="1" applyFont="1" applyFill="1"/>
    <xf numFmtId="9" fontId="18" fillId="33" borderId="0" xfId="1" applyNumberFormat="1" applyFont="1" applyFill="1"/>
    <xf numFmtId="0" fontId="18" fillId="33" borderId="0" xfId="0" applyFont="1" applyFill="1" applyAlignment="1">
      <alignment wrapText="1"/>
    </xf>
    <xf numFmtId="0" fontId="20" fillId="35" borderId="14" xfId="0" applyFont="1" applyFill="1" applyBorder="1" applyAlignment="1">
      <alignment horizontal="left" wrapText="1"/>
    </xf>
    <xf numFmtId="0" fontId="18" fillId="36" borderId="1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left" wrapText="1"/>
    </xf>
    <xf numFmtId="0" fontId="18" fillId="38" borderId="10" xfId="0" applyFont="1" applyFill="1" applyBorder="1" applyAlignment="1">
      <alignment horizontal="left" wrapText="1"/>
    </xf>
    <xf numFmtId="0" fontId="18" fillId="39" borderId="10" xfId="0" applyFont="1" applyFill="1" applyBorder="1" applyAlignment="1">
      <alignment horizontal="left" wrapText="1"/>
    </xf>
    <xf numFmtId="0" fontId="18" fillId="40" borderId="10" xfId="0" applyFont="1" applyFill="1" applyBorder="1" applyAlignment="1">
      <alignment horizontal="left" wrapText="1"/>
    </xf>
    <xf numFmtId="14" fontId="18" fillId="33" borderId="10" xfId="0" applyNumberFormat="1" applyFont="1" applyFill="1" applyBorder="1" applyAlignment="1">
      <alignment horizontal="left" wrapText="1"/>
    </xf>
    <xf numFmtId="17" fontId="18" fillId="33" borderId="10" xfId="0" applyNumberFormat="1" applyFont="1" applyFill="1" applyBorder="1" applyAlignment="1">
      <alignment horizontal="left" wrapText="1"/>
    </xf>
    <xf numFmtId="0" fontId="18" fillId="41" borderId="10" xfId="0" applyFont="1" applyFill="1" applyBorder="1" applyAlignment="1">
      <alignment horizontal="left" wrapText="1"/>
    </xf>
    <xf numFmtId="3" fontId="18" fillId="33" borderId="0" xfId="0" applyNumberFormat="1" applyFont="1" applyFill="1" applyAlignment="1">
      <alignment wrapText="1"/>
    </xf>
    <xf numFmtId="4" fontId="18" fillId="33" borderId="0" xfId="0" applyNumberFormat="1" applyFont="1" applyFill="1" applyAlignment="1">
      <alignment wrapText="1"/>
    </xf>
    <xf numFmtId="9" fontId="18" fillId="33" borderId="0" xfId="1" applyNumberFormat="1" applyFont="1" applyFill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22" fillId="33" borderId="0" xfId="0" applyFont="1" applyFill="1" applyAlignment="1">
      <alignment wrapText="1"/>
    </xf>
    <xf numFmtId="0" fontId="18" fillId="0" borderId="0" xfId="0" applyFont="1" applyFill="1"/>
    <xf numFmtId="0" fontId="18" fillId="33" borderId="0" xfId="0" applyFont="1" applyFill="1" applyAlignment="1"/>
    <xf numFmtId="0" fontId="18" fillId="33" borderId="10" xfId="0" applyFont="1" applyFill="1" applyBorder="1" applyAlignment="1">
      <alignment horizontal="left"/>
    </xf>
    <xf numFmtId="3" fontId="18" fillId="33" borderId="0" xfId="0" applyNumberFormat="1" applyFont="1" applyFill="1" applyAlignment="1"/>
    <xf numFmtId="4" fontId="18" fillId="33" borderId="0" xfId="0" applyNumberFormat="1" applyFont="1" applyFill="1" applyAlignment="1"/>
    <xf numFmtId="9" fontId="18" fillId="33" borderId="0" xfId="1" applyNumberFormat="1" applyFont="1" applyFill="1" applyAlignment="1"/>
    <xf numFmtId="0" fontId="18" fillId="40" borderId="10" xfId="0" applyFont="1" applyFill="1" applyBorder="1" applyAlignment="1">
      <alignment horizontal="left"/>
    </xf>
    <xf numFmtId="0" fontId="18" fillId="38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horizontal="left"/>
    </xf>
    <xf numFmtId="0" fontId="18" fillId="39" borderId="10" xfId="0" applyFont="1" applyFill="1" applyBorder="1" applyAlignment="1">
      <alignment horizontal="left"/>
    </xf>
    <xf numFmtId="0" fontId="18" fillId="37" borderId="10" xfId="0" applyFont="1" applyFill="1" applyBorder="1" applyAlignment="1">
      <alignment horizontal="left"/>
    </xf>
    <xf numFmtId="0" fontId="18" fillId="43" borderId="0" xfId="0" applyFont="1" applyFill="1" applyAlignment="1"/>
    <xf numFmtId="0" fontId="18" fillId="43" borderId="10" xfId="0" applyFont="1" applyFill="1" applyBorder="1" applyAlignment="1">
      <alignment horizontal="left"/>
    </xf>
    <xf numFmtId="3" fontId="18" fillId="43" borderId="0" xfId="0" applyNumberFormat="1" applyFont="1" applyFill="1" applyAlignment="1"/>
    <xf numFmtId="4" fontId="18" fillId="43" borderId="0" xfId="0" applyNumberFormat="1" applyFont="1" applyFill="1" applyAlignment="1"/>
    <xf numFmtId="9" fontId="18" fillId="43" borderId="0" xfId="1" applyNumberFormat="1" applyFont="1" applyFill="1" applyAlignment="1"/>
    <xf numFmtId="0" fontId="18" fillId="36" borderId="0" xfId="0" applyFont="1" applyFill="1" applyAlignment="1"/>
    <xf numFmtId="3" fontId="18" fillId="36" borderId="0" xfId="0" applyNumberFormat="1" applyFont="1" applyFill="1" applyAlignment="1"/>
    <xf numFmtId="4" fontId="18" fillId="36" borderId="0" xfId="0" applyNumberFormat="1" applyFont="1" applyFill="1" applyAlignment="1"/>
    <xf numFmtId="9" fontId="18" fillId="36" borderId="0" xfId="1" applyNumberFormat="1" applyFont="1" applyFill="1" applyAlignment="1"/>
    <xf numFmtId="3" fontId="18" fillId="0" borderId="0" xfId="0" applyNumberFormat="1" applyFont="1" applyFill="1"/>
    <xf numFmtId="4" fontId="18" fillId="0" borderId="0" xfId="0" applyNumberFormat="1" applyFont="1" applyFill="1"/>
    <xf numFmtId="9" fontId="18" fillId="0" borderId="0" xfId="1" applyNumberFormat="1" applyFont="1" applyFill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right"/>
    </xf>
    <xf numFmtId="0" fontId="20" fillId="35" borderId="10" xfId="0" applyFont="1" applyFill="1" applyBorder="1" applyAlignment="1">
      <alignment horizontal="left" wrapText="1"/>
    </xf>
    <xf numFmtId="0" fontId="18" fillId="40" borderId="14" xfId="0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0" fontId="18" fillId="33" borderId="10" xfId="0" applyFont="1" applyFill="1" applyBorder="1" applyAlignment="1">
      <alignment wrapText="1"/>
    </xf>
    <xf numFmtId="0" fontId="18" fillId="33" borderId="0" xfId="0" applyFont="1" applyFill="1" applyBorder="1" applyAlignment="1">
      <alignment horizontal="left" wrapText="1"/>
    </xf>
    <xf numFmtId="0" fontId="18" fillId="38" borderId="1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41" borderId="0" xfId="0" applyFont="1" applyFill="1" applyBorder="1" applyAlignment="1">
      <alignment horizontal="left" wrapText="1"/>
    </xf>
    <xf numFmtId="0" fontId="18" fillId="33" borderId="0" xfId="0" applyFont="1" applyFill="1" applyBorder="1"/>
    <xf numFmtId="0" fontId="18" fillId="40" borderId="0" xfId="0" applyFont="1" applyFill="1" applyBorder="1" applyAlignment="1">
      <alignment horizontal="left"/>
    </xf>
    <xf numFmtId="0" fontId="18" fillId="36" borderId="14" xfId="0" applyFont="1" applyFill="1" applyBorder="1" applyAlignment="1">
      <alignment horizontal="left" wrapText="1"/>
    </xf>
    <xf numFmtId="0" fontId="18" fillId="39" borderId="14" xfId="0" applyFont="1" applyFill="1" applyBorder="1" applyAlignment="1">
      <alignment horizontal="left" wrapText="1"/>
    </xf>
    <xf numFmtId="0" fontId="18" fillId="37" borderId="14" xfId="0" applyFont="1" applyFill="1" applyBorder="1" applyAlignment="1">
      <alignment horizontal="left" wrapText="1"/>
    </xf>
    <xf numFmtId="0" fontId="18" fillId="36" borderId="14" xfId="0" applyFont="1" applyFill="1" applyBorder="1" applyAlignment="1">
      <alignment horizontal="left"/>
    </xf>
    <xf numFmtId="0" fontId="18" fillId="33" borderId="10" xfId="0" applyFont="1" applyFill="1" applyBorder="1" applyAlignment="1"/>
    <xf numFmtId="0" fontId="24" fillId="43" borderId="0" xfId="0" applyFont="1" applyFill="1" applyAlignment="1"/>
    <xf numFmtId="0" fontId="24" fillId="43" borderId="10" xfId="0" applyFont="1" applyFill="1" applyBorder="1" applyAlignment="1">
      <alignment horizontal="left"/>
    </xf>
    <xf numFmtId="0" fontId="24" fillId="43" borderId="10" xfId="0" applyFont="1" applyFill="1" applyBorder="1" applyAlignment="1">
      <alignment horizontal="left" wrapText="1"/>
    </xf>
    <xf numFmtId="14" fontId="24" fillId="43" borderId="10" xfId="0" applyNumberFormat="1" applyFont="1" applyFill="1" applyBorder="1" applyAlignment="1">
      <alignment horizontal="left" wrapText="1"/>
    </xf>
    <xf numFmtId="17" fontId="24" fillId="43" borderId="10" xfId="0" applyNumberFormat="1" applyFont="1" applyFill="1" applyBorder="1" applyAlignment="1">
      <alignment horizontal="left" wrapText="1"/>
    </xf>
    <xf numFmtId="3" fontId="24" fillId="43" borderId="10" xfId="0" applyNumberFormat="1" applyFont="1" applyFill="1" applyBorder="1" applyAlignment="1">
      <alignment horizontal="right" wrapText="1"/>
    </xf>
    <xf numFmtId="0" fontId="24" fillId="43" borderId="10" xfId="0" applyFont="1" applyFill="1" applyBorder="1" applyAlignment="1">
      <alignment horizontal="right" wrapText="1"/>
    </xf>
    <xf numFmtId="3" fontId="24" fillId="43" borderId="0" xfId="0" applyNumberFormat="1" applyFont="1" applyFill="1"/>
    <xf numFmtId="4" fontId="24" fillId="43" borderId="0" xfId="0" applyNumberFormat="1" applyFont="1" applyFill="1"/>
    <xf numFmtId="9" fontId="24" fillId="43" borderId="0" xfId="1" applyNumberFormat="1" applyFont="1" applyFill="1"/>
    <xf numFmtId="0" fontId="24" fillId="43" borderId="0" xfId="0" applyFont="1" applyFill="1"/>
    <xf numFmtId="0" fontId="18" fillId="43" borderId="10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wrapText="1"/>
    </xf>
    <xf numFmtId="0" fontId="18" fillId="39" borderId="14" xfId="0" applyFont="1" applyFill="1" applyBorder="1" applyAlignment="1">
      <alignment horizontal="left"/>
    </xf>
    <xf numFmtId="0" fontId="18" fillId="37" borderId="14" xfId="0" applyFont="1" applyFill="1" applyBorder="1" applyAlignment="1">
      <alignment horizontal="left"/>
    </xf>
    <xf numFmtId="0" fontId="18" fillId="42" borderId="10" xfId="0" applyFont="1" applyFill="1" applyBorder="1" applyAlignment="1">
      <alignment wrapText="1"/>
    </xf>
    <xf numFmtId="164" fontId="18" fillId="33" borderId="0" xfId="1" applyNumberFormat="1" applyFont="1" applyFill="1"/>
    <xf numFmtId="164" fontId="18" fillId="33" borderId="10" xfId="1" applyNumberFormat="1" applyFont="1" applyFill="1" applyBorder="1" applyAlignment="1">
      <alignment horizontal="right" wrapText="1"/>
    </xf>
    <xf numFmtId="165" fontId="18" fillId="33" borderId="0" xfId="43" applyNumberFormat="1" applyFont="1" applyFill="1"/>
    <xf numFmtId="165" fontId="18" fillId="33" borderId="0" xfId="0" applyNumberFormat="1" applyFont="1" applyFill="1" applyAlignment="1">
      <alignment wrapText="1"/>
    </xf>
    <xf numFmtId="0" fontId="19" fillId="34" borderId="15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18" fillId="43" borderId="15" xfId="0" applyFont="1" applyFill="1" applyBorder="1" applyAlignment="1">
      <alignment horizontal="left" wrapText="1"/>
    </xf>
    <xf numFmtId="14" fontId="18" fillId="33" borderId="15" xfId="0" applyNumberFormat="1" applyFont="1" applyFill="1" applyBorder="1" applyAlignment="1">
      <alignment horizontal="left" wrapText="1"/>
    </xf>
    <xf numFmtId="17" fontId="18" fillId="33" borderId="15" xfId="0" applyNumberFormat="1" applyFont="1" applyFill="1" applyBorder="1" applyAlignment="1">
      <alignment horizontal="left" wrapText="1"/>
    </xf>
    <xf numFmtId="3" fontId="18" fillId="33" borderId="15" xfId="0" applyNumberFormat="1" applyFont="1" applyFill="1" applyBorder="1" applyAlignment="1">
      <alignment horizontal="right" wrapText="1"/>
    </xf>
    <xf numFmtId="0" fontId="18" fillId="33" borderId="15" xfId="0" applyFont="1" applyFill="1" applyBorder="1" applyAlignment="1">
      <alignment horizontal="right" wrapText="1"/>
    </xf>
    <xf numFmtId="164" fontId="18" fillId="33" borderId="15" xfId="1" applyNumberFormat="1" applyFont="1" applyFill="1" applyBorder="1" applyAlignment="1">
      <alignment horizontal="right" wrapText="1"/>
    </xf>
    <xf numFmtId="0" fontId="18" fillId="38" borderId="15" xfId="0" applyFont="1" applyFill="1" applyBorder="1" applyAlignment="1">
      <alignment horizontal="left" wrapText="1"/>
    </xf>
    <xf numFmtId="0" fontId="18" fillId="39" borderId="15" xfId="0" applyFont="1" applyFill="1" applyBorder="1" applyAlignment="1">
      <alignment horizontal="left" wrapText="1"/>
    </xf>
    <xf numFmtId="0" fontId="18" fillId="37" borderId="15" xfId="0" applyFont="1" applyFill="1" applyBorder="1" applyAlignment="1">
      <alignment horizontal="left" wrapText="1"/>
    </xf>
    <xf numFmtId="0" fontId="18" fillId="40" borderId="15" xfId="0" applyFont="1" applyFill="1" applyBorder="1" applyAlignment="1">
      <alignment horizontal="left" wrapText="1"/>
    </xf>
    <xf numFmtId="0" fontId="24" fillId="43" borderId="15" xfId="0" applyFont="1" applyFill="1" applyBorder="1" applyAlignment="1">
      <alignment horizontal="left" wrapText="1"/>
    </xf>
    <xf numFmtId="14" fontId="24" fillId="43" borderId="15" xfId="0" applyNumberFormat="1" applyFont="1" applyFill="1" applyBorder="1" applyAlignment="1">
      <alignment horizontal="left" wrapText="1"/>
    </xf>
    <xf numFmtId="17" fontId="24" fillId="43" borderId="15" xfId="0" applyNumberFormat="1" applyFont="1" applyFill="1" applyBorder="1" applyAlignment="1">
      <alignment horizontal="left" wrapText="1"/>
    </xf>
    <xf numFmtId="3" fontId="24" fillId="43" borderId="15" xfId="0" applyNumberFormat="1" applyFont="1" applyFill="1" applyBorder="1" applyAlignment="1">
      <alignment horizontal="right" wrapText="1"/>
    </xf>
    <xf numFmtId="0" fontId="24" fillId="43" borderId="15" xfId="0" applyFont="1" applyFill="1" applyBorder="1" applyAlignment="1">
      <alignment horizontal="right" wrapText="1"/>
    </xf>
    <xf numFmtId="0" fontId="20" fillId="35" borderId="15" xfId="0" applyFont="1" applyFill="1" applyBorder="1" applyAlignment="1">
      <alignment horizontal="left" wrapText="1"/>
    </xf>
    <xf numFmtId="0" fontId="18" fillId="41" borderId="15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wrapText="1"/>
    </xf>
    <xf numFmtId="0" fontId="18" fillId="0" borderId="15" xfId="0" applyFont="1" applyFill="1" applyBorder="1" applyAlignment="1">
      <alignment horizontal="left" wrapText="1"/>
    </xf>
    <xf numFmtId="164" fontId="18" fillId="33" borderId="0" xfId="1" applyNumberFormat="1" applyFont="1" applyFill="1" applyBorder="1" applyAlignment="1">
      <alignment horizontal="right" wrapText="1"/>
    </xf>
    <xf numFmtId="164" fontId="18" fillId="33" borderId="15" xfId="1" applyNumberFormat="1" applyFont="1" applyFill="1" applyBorder="1" applyAlignment="1">
      <alignment wrapText="1"/>
    </xf>
    <xf numFmtId="0" fontId="24" fillId="43" borderId="15" xfId="0" applyFont="1" applyFill="1" applyBorder="1" applyAlignment="1">
      <alignment wrapText="1"/>
    </xf>
    <xf numFmtId="0" fontId="22" fillId="33" borderId="15" xfId="0" applyFont="1" applyFill="1" applyBorder="1" applyAlignment="1">
      <alignment wrapText="1"/>
    </xf>
    <xf numFmtId="0" fontId="18" fillId="43" borderId="15" xfId="0" applyFont="1" applyFill="1" applyBorder="1" applyAlignment="1">
      <alignment wrapText="1"/>
    </xf>
    <xf numFmtId="0" fontId="18" fillId="36" borderId="15" xfId="0" applyFont="1" applyFill="1" applyBorder="1" applyAlignment="1">
      <alignment wrapText="1"/>
    </xf>
    <xf numFmtId="0" fontId="18" fillId="0" borderId="15" xfId="0" applyFont="1" applyFill="1" applyBorder="1" applyAlignment="1">
      <alignment wrapText="1"/>
    </xf>
    <xf numFmtId="0" fontId="25" fillId="33" borderId="0" xfId="0" applyFont="1" applyFill="1" applyAlignment="1">
      <alignment wrapText="1"/>
    </xf>
    <xf numFmtId="0" fontId="18" fillId="33" borderId="15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6" fillId="44" borderId="15" xfId="0" applyFont="1" applyFill="1" applyBorder="1" applyAlignment="1">
      <alignment horizontal="center" vertical="center" wrapText="1"/>
    </xf>
    <xf numFmtId="0" fontId="16" fillId="44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165" fontId="0" fillId="0" borderId="15" xfId="0" applyNumberFormat="1" applyBorder="1"/>
    <xf numFmtId="165" fontId="0" fillId="0" borderId="15" xfId="43" applyNumberFormat="1" applyFont="1" applyBorder="1"/>
    <xf numFmtId="0" fontId="0" fillId="0" borderId="15" xfId="0" applyNumberFormat="1" applyBorder="1" applyAlignment="1">
      <alignment horizontal="center"/>
    </xf>
    <xf numFmtId="0" fontId="0" fillId="0" borderId="15" xfId="0" applyBorder="1"/>
    <xf numFmtId="0" fontId="16" fillId="45" borderId="15" xfId="0" applyFont="1" applyFill="1" applyBorder="1" applyAlignment="1">
      <alignment horizontal="center" vertical="center"/>
    </xf>
    <xf numFmtId="0" fontId="16" fillId="45" borderId="15" xfId="0" applyFont="1" applyFill="1" applyBorder="1" applyAlignment="1">
      <alignment horizontal="left"/>
    </xf>
    <xf numFmtId="9" fontId="0" fillId="0" borderId="15" xfId="1" applyFont="1" applyBorder="1" applyAlignment="1">
      <alignment horizontal="center"/>
    </xf>
    <xf numFmtId="0" fontId="16" fillId="45" borderId="15" xfId="0" applyNumberFormat="1" applyFont="1" applyFill="1" applyBorder="1" applyAlignment="1">
      <alignment horizontal="center"/>
    </xf>
    <xf numFmtId="9" fontId="16" fillId="45" borderId="15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166" fontId="18" fillId="33" borderId="15" xfId="43" applyNumberFormat="1" applyFont="1" applyFill="1" applyBorder="1" applyAlignment="1">
      <alignment horizontal="left" wrapText="1"/>
    </xf>
    <xf numFmtId="0" fontId="0" fillId="0" borderId="0" xfId="0" pivotButton="1"/>
    <xf numFmtId="165" fontId="0" fillId="0" borderId="15" xfId="43" applyNumberFormat="1" applyFont="1" applyBorder="1" applyAlignment="1">
      <alignment horizontal="center" vertical="center"/>
    </xf>
    <xf numFmtId="0" fontId="18" fillId="43" borderId="15" xfId="0" applyFont="1" applyFill="1" applyBorder="1"/>
    <xf numFmtId="14" fontId="18" fillId="43" borderId="15" xfId="0" applyNumberFormat="1" applyFont="1" applyFill="1" applyBorder="1" applyAlignment="1">
      <alignment horizontal="left" wrapText="1"/>
    </xf>
    <xf numFmtId="17" fontId="18" fillId="43" borderId="15" xfId="0" applyNumberFormat="1" applyFont="1" applyFill="1" applyBorder="1" applyAlignment="1">
      <alignment horizontal="left" wrapText="1"/>
    </xf>
    <xf numFmtId="166" fontId="18" fillId="43" borderId="15" xfId="43" applyNumberFormat="1" applyFont="1" applyFill="1" applyBorder="1" applyAlignment="1">
      <alignment horizontal="left" wrapText="1"/>
    </xf>
    <xf numFmtId="3" fontId="18" fillId="43" borderId="15" xfId="0" applyNumberFormat="1" applyFont="1" applyFill="1" applyBorder="1" applyAlignment="1">
      <alignment horizontal="right" wrapText="1"/>
    </xf>
    <xf numFmtId="0" fontId="18" fillId="43" borderId="15" xfId="0" applyFont="1" applyFill="1" applyBorder="1" applyAlignment="1">
      <alignment horizontal="right" wrapText="1"/>
    </xf>
    <xf numFmtId="0" fontId="20" fillId="46" borderId="15" xfId="0" applyFont="1" applyFill="1" applyBorder="1" applyAlignment="1">
      <alignment horizontal="left" wrapText="1"/>
    </xf>
    <xf numFmtId="0" fontId="16" fillId="45" borderId="15" xfId="0" applyFont="1" applyFill="1" applyBorder="1" applyAlignment="1">
      <alignment horizontal="center" vertical="center" wrapText="1"/>
    </xf>
    <xf numFmtId="0" fontId="16" fillId="45" borderId="16" xfId="0" applyFont="1" applyFill="1" applyBorder="1" applyAlignment="1">
      <alignment horizontal="center" vertical="center"/>
    </xf>
    <xf numFmtId="0" fontId="16" fillId="45" borderId="17" xfId="0" applyFont="1" applyFill="1" applyBorder="1" applyAlignment="1">
      <alignment horizontal="center" vertical="center"/>
    </xf>
    <xf numFmtId="0" fontId="16" fillId="45" borderId="16" xfId="0" applyFont="1" applyFill="1" applyBorder="1" applyAlignment="1">
      <alignment horizontal="center" vertical="center" wrapText="1"/>
    </xf>
    <xf numFmtId="0" fontId="16" fillId="45" borderId="17" xfId="0" applyFont="1" applyFill="1" applyBorder="1" applyAlignment="1">
      <alignment horizontal="center" vertical="center" wrapText="1"/>
    </xf>
    <xf numFmtId="0" fontId="26" fillId="39" borderId="15" xfId="0" applyFont="1" applyFill="1" applyBorder="1" applyAlignment="1">
      <alignment horizontal="center" vertical="center" wrapText="1"/>
    </xf>
    <xf numFmtId="164" fontId="18" fillId="43" borderId="18" xfId="1" applyNumberFormat="1" applyFont="1" applyFill="1" applyBorder="1" applyAlignment="1">
      <alignment horizontal="right" wrapText="1"/>
    </xf>
    <xf numFmtId="0" fontId="27" fillId="48" borderId="18" xfId="0" applyFont="1" applyFill="1" applyBorder="1" applyAlignment="1">
      <alignment horizontal="center" wrapText="1"/>
    </xf>
    <xf numFmtId="0" fontId="27" fillId="48" borderId="19" xfId="0" applyFont="1" applyFill="1" applyBorder="1" applyAlignment="1">
      <alignment horizontal="center" wrapText="1"/>
    </xf>
    <xf numFmtId="0" fontId="27" fillId="48" borderId="20" xfId="0" applyFont="1" applyFill="1" applyBorder="1" applyAlignment="1">
      <alignment horizontal="center" wrapText="1"/>
    </xf>
    <xf numFmtId="0" fontId="28" fillId="47" borderId="18" xfId="0" applyFont="1" applyFill="1" applyBorder="1" applyAlignment="1">
      <alignment horizontal="center"/>
    </xf>
    <xf numFmtId="0" fontId="28" fillId="47" borderId="19" xfId="0" applyFont="1" applyFill="1" applyBorder="1" applyAlignment="1">
      <alignment horizontal="center"/>
    </xf>
    <xf numFmtId="0" fontId="28" fillId="47" borderId="20" xfId="0" applyFont="1" applyFill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Hoja5!$C$2</c:f>
              <c:strCache>
                <c:ptCount val="1"/>
                <c:pt idx="0">
                  <c:v>Nº PIP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Hoja5!$C$3:$C$8</c:f>
              <c:numCache>
                <c:formatCode>General</c:formatCode>
                <c:ptCount val="6"/>
                <c:pt idx="0">
                  <c:v>21</c:v>
                </c:pt>
                <c:pt idx="1">
                  <c:v>58</c:v>
                </c:pt>
                <c:pt idx="2">
                  <c:v>84</c:v>
                </c:pt>
                <c:pt idx="3">
                  <c:v>94</c:v>
                </c:pt>
                <c:pt idx="4">
                  <c:v>66</c:v>
                </c:pt>
                <c:pt idx="5">
                  <c:v>301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750656"/>
        <c:axId val="108503808"/>
      </c:barChart>
      <c:catAx>
        <c:axId val="1017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8503808"/>
        <c:crosses val="autoZero"/>
        <c:auto val="1"/>
        <c:lblAlgn val="ctr"/>
        <c:lblOffset val="100"/>
        <c:noMultiLvlLbl val="0"/>
      </c:catAx>
      <c:valAx>
        <c:axId val="10850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17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Hoja4!$D$2</c:f>
              <c:strCache>
                <c:ptCount val="1"/>
                <c:pt idx="0">
                  <c:v>Suma de Costo Act. del PIP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Hoja4!$B$3:$B$8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Hoja4!$D$3:$D$8</c:f>
              <c:numCache>
                <c:formatCode>_ * #,##0_ ;_ * \-#,##0_ ;_ * "-"??_ ;_ @_ </c:formatCode>
                <c:ptCount val="6"/>
                <c:pt idx="0">
                  <c:v>61861034.170000002</c:v>
                </c:pt>
                <c:pt idx="1">
                  <c:v>67369262.320000008</c:v>
                </c:pt>
                <c:pt idx="2">
                  <c:v>108462607.36999999</c:v>
                </c:pt>
                <c:pt idx="3">
                  <c:v>126281375.88</c:v>
                </c:pt>
                <c:pt idx="4">
                  <c:v>144591255.24000001</c:v>
                </c:pt>
                <c:pt idx="5">
                  <c:v>448187060.06999987</c:v>
                </c:pt>
              </c:numCache>
            </c:numRef>
          </c:val>
        </c:ser>
        <c:ser>
          <c:idx val="1"/>
          <c:order val="1"/>
          <c:tx>
            <c:strRef>
              <c:f>Hoja4!$E$2</c:f>
              <c:strCache>
                <c:ptCount val="1"/>
                <c:pt idx="0">
                  <c:v>Suma de Ejecución Acumulada Total al 2015</c:v>
                </c:pt>
              </c:strCache>
            </c:strRef>
          </c:tx>
          <c:invertIfNegative val="0"/>
          <c:cat>
            <c:strRef>
              <c:f>Hoja4!$B$3:$B$8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Hoja4!$E$3:$E$8</c:f>
              <c:numCache>
                <c:formatCode>_ * #,##0_ ;_ * \-#,##0_ ;_ * "-"??_ ;_ @_ </c:formatCode>
                <c:ptCount val="6"/>
                <c:pt idx="0">
                  <c:v>1913725.2299999997</c:v>
                </c:pt>
                <c:pt idx="1">
                  <c:v>38065748.280000009</c:v>
                </c:pt>
                <c:pt idx="2">
                  <c:v>76507472.519999981</c:v>
                </c:pt>
                <c:pt idx="3">
                  <c:v>82666451.909999996</c:v>
                </c:pt>
                <c:pt idx="4">
                  <c:v>127850768.62</c:v>
                </c:pt>
                <c:pt idx="5">
                  <c:v>276009303.38999993</c:v>
                </c:pt>
              </c:numCache>
            </c:numRef>
          </c:val>
        </c:ser>
        <c:ser>
          <c:idx val="2"/>
          <c:order val="2"/>
          <c:tx>
            <c:strRef>
              <c:f>Hoja4!$F$2</c:f>
              <c:strCache>
                <c:ptCount val="1"/>
                <c:pt idx="0">
                  <c:v>Saldo para culminar </c:v>
                </c:pt>
              </c:strCache>
            </c:strRef>
          </c:tx>
          <c:invertIfNegative val="0"/>
          <c:cat>
            <c:strRef>
              <c:f>Hoja4!$B$3:$B$8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Hoja4!$F$3:$F$8</c:f>
              <c:numCache>
                <c:formatCode>_ * #,##0_ ;_ * \-#,##0_ ;_ * "-"??_ ;_ @_ </c:formatCode>
                <c:ptCount val="6"/>
                <c:pt idx="0">
                  <c:v>59947308.939999998</c:v>
                </c:pt>
                <c:pt idx="1">
                  <c:v>29886619.02</c:v>
                </c:pt>
                <c:pt idx="2">
                  <c:v>44959489.310000002</c:v>
                </c:pt>
                <c:pt idx="3">
                  <c:v>50409272.079999983</c:v>
                </c:pt>
                <c:pt idx="4">
                  <c:v>27781592.580000002</c:v>
                </c:pt>
                <c:pt idx="5">
                  <c:v>188087157.50999996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1610496"/>
        <c:axId val="111640960"/>
      </c:barChart>
      <c:catAx>
        <c:axId val="1116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640960"/>
        <c:crosses val="autoZero"/>
        <c:auto val="1"/>
        <c:lblAlgn val="ctr"/>
        <c:lblOffset val="100"/>
        <c:noMultiLvlLbl val="0"/>
      </c:catAx>
      <c:valAx>
        <c:axId val="1116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61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Hoja5!$D$2</c:f>
              <c:strCache>
                <c:ptCount val="1"/>
                <c:pt idx="0">
                  <c:v>Suma de Costo Act. del PIP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Hoja5!$B$3:$B$8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Hoja5!$D$3:$D$8</c:f>
              <c:numCache>
                <c:formatCode>_ * #,##0_ ;_ * \-#,##0_ ;_ * "-"??_ ;_ @_ </c:formatCode>
                <c:ptCount val="6"/>
                <c:pt idx="0">
                  <c:v>124935921.61</c:v>
                </c:pt>
                <c:pt idx="1">
                  <c:v>120864055.55</c:v>
                </c:pt>
                <c:pt idx="2">
                  <c:v>334424861.74000001</c:v>
                </c:pt>
                <c:pt idx="3">
                  <c:v>187205718.59000003</c:v>
                </c:pt>
                <c:pt idx="4">
                  <c:v>1343095490.7199998</c:v>
                </c:pt>
                <c:pt idx="5">
                  <c:v>1402222240.78</c:v>
                </c:pt>
              </c:numCache>
            </c:numRef>
          </c:val>
        </c:ser>
        <c:ser>
          <c:idx val="1"/>
          <c:order val="1"/>
          <c:tx>
            <c:strRef>
              <c:f>Hoja5!$E$2</c:f>
              <c:strCache>
                <c:ptCount val="1"/>
                <c:pt idx="0">
                  <c:v>Suma de Ejecución Acumulada Total al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Hoja5!$B$3:$B$8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Hoja5!$E$3:$E$8</c:f>
              <c:numCache>
                <c:formatCode>_ * #,##0_ ;_ * \-#,##0_ ;_ * "-"??_ ;_ @_ </c:formatCode>
                <c:ptCount val="6"/>
                <c:pt idx="0">
                  <c:v>44233907.07</c:v>
                </c:pt>
                <c:pt idx="1">
                  <c:v>62712491.909999982</c:v>
                </c:pt>
                <c:pt idx="2">
                  <c:v>121629145.52000001</c:v>
                </c:pt>
                <c:pt idx="3">
                  <c:v>106725613.59</c:v>
                </c:pt>
                <c:pt idx="4">
                  <c:v>1062502926.2900003</c:v>
                </c:pt>
                <c:pt idx="5">
                  <c:v>867532340.99999964</c:v>
                </c:pt>
              </c:numCache>
            </c:numRef>
          </c:val>
        </c:ser>
        <c:ser>
          <c:idx val="2"/>
          <c:order val="2"/>
          <c:tx>
            <c:strRef>
              <c:f>Hoja5!$F$2</c:f>
              <c:strCache>
                <c:ptCount val="1"/>
                <c:pt idx="0">
                  <c:v>Saldo para culminar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Hoja5!$B$3:$B$8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Hoja5!$F$3:$F$8</c:f>
              <c:numCache>
                <c:formatCode>_ * #,##0_ ;_ * \-#,##0_ ;_ * "-"??_ ;_ @_ </c:formatCode>
                <c:ptCount val="6"/>
                <c:pt idx="0">
                  <c:v>80702014.539999992</c:v>
                </c:pt>
                <c:pt idx="1">
                  <c:v>58151563.640000015</c:v>
                </c:pt>
                <c:pt idx="2">
                  <c:v>212795716.22</c:v>
                </c:pt>
                <c:pt idx="3">
                  <c:v>80480105.00000003</c:v>
                </c:pt>
                <c:pt idx="4">
                  <c:v>280592564.42999947</c:v>
                </c:pt>
                <c:pt idx="5">
                  <c:v>534689899.78000033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9390080"/>
        <c:axId val="109391872"/>
      </c:barChart>
      <c:catAx>
        <c:axId val="1093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391872"/>
        <c:crosses val="autoZero"/>
        <c:auto val="1"/>
        <c:lblAlgn val="ctr"/>
        <c:lblOffset val="100"/>
        <c:noMultiLvlLbl val="0"/>
      </c:catAx>
      <c:valAx>
        <c:axId val="1093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939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PIP Cerrados 2010-2015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Hoja5!$B$39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Hoja5!$C$38:$D$38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Hoja5!$C$39:$D$39</c:f>
              <c:numCache>
                <c:formatCode>General</c:formatCode>
                <c:ptCount val="2"/>
                <c:pt idx="0">
                  <c:v>538</c:v>
                </c:pt>
                <c:pt idx="1">
                  <c:v>86</c:v>
                </c:pt>
              </c:numCache>
            </c:numRef>
          </c:val>
        </c:ser>
        <c:ser>
          <c:idx val="1"/>
          <c:order val="1"/>
          <c:tx>
            <c:strRef>
              <c:f>Hoja5!$B$40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Hoja5!$C$38:$D$38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Hoja5!$C$40:$E$40</c:f>
              <c:numCache>
                <c:formatCode>_ * #,##0_ ;_ * \-#,##0_ ;_ * "-"??_ ;_ @_ </c:formatCode>
                <c:ptCount val="3"/>
                <c:pt idx="0">
                  <c:v>3311557649.7800002</c:v>
                </c:pt>
                <c:pt idx="1">
                  <c:v>201190639.21000004</c:v>
                </c:pt>
                <c:pt idx="2">
                  <c:v>3512748288.9900002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 de PIP</a:t>
            </a:r>
            <a:r>
              <a:rPr lang="en-US" baseline="0"/>
              <a:t> Cerrados 2010-2015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Hoja5!$B$40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Hoja5!$C$38:$D$38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Hoja5!$C$40:$D$40</c:f>
              <c:numCache>
                <c:formatCode>_ * #,##0_ ;_ * \-#,##0_ ;_ * "-"??_ ;_ @_ </c:formatCode>
                <c:ptCount val="2"/>
                <c:pt idx="0">
                  <c:v>3311557649.7800002</c:v>
                </c:pt>
                <c:pt idx="1">
                  <c:v>201190639.21000004</c:v>
                </c:pt>
              </c:numCache>
            </c:numRef>
          </c:val>
        </c:ser>
        <c:ser>
          <c:idx val="1"/>
          <c:order val="1"/>
          <c:tx>
            <c:strRef>
              <c:f>Hoja5!$B$40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Hoja5!$C$38:$D$38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Hoja5!$C$40:$E$40</c:f>
              <c:numCache>
                <c:formatCode>_ * #,##0_ ;_ * \-#,##0_ ;_ * "-"??_ ;_ @_ </c:formatCode>
                <c:ptCount val="3"/>
                <c:pt idx="0">
                  <c:v>3311557649.7800002</c:v>
                </c:pt>
                <c:pt idx="1">
                  <c:v>201190639.21000004</c:v>
                </c:pt>
                <c:pt idx="2">
                  <c:v>3512748288.9900002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pip cerrados (2010 -</a:t>
            </a:r>
            <a:r>
              <a:rPr lang="es-PE" baseline="0"/>
              <a:t> 2015)</a:t>
            </a:r>
            <a:endParaRPr lang="es-P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Abiertos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Hoja5!$B$45:$B$50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Hoja5!$C$45:$C$50</c:f>
              <c:numCache>
                <c:formatCode>General</c:formatCode>
                <c:ptCount val="6"/>
                <c:pt idx="0">
                  <c:v>14</c:v>
                </c:pt>
                <c:pt idx="1">
                  <c:v>48</c:v>
                </c:pt>
                <c:pt idx="2">
                  <c:v>75</c:v>
                </c:pt>
                <c:pt idx="3">
                  <c:v>90</c:v>
                </c:pt>
                <c:pt idx="4">
                  <c:v>65</c:v>
                </c:pt>
                <c:pt idx="5">
                  <c:v>246</c:v>
                </c:pt>
              </c:numCache>
            </c:numRef>
          </c:val>
        </c:ser>
        <c:ser>
          <c:idx val="1"/>
          <c:order val="1"/>
          <c:tx>
            <c:v>Cerrados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Hoja5!$B$45:$B$50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Hoja5!$D$45:$D$50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0632960"/>
        <c:axId val="110634496"/>
        <c:axId val="0"/>
      </c:bar3DChart>
      <c:catAx>
        <c:axId val="11063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0634496"/>
        <c:crosses val="autoZero"/>
        <c:auto val="1"/>
        <c:lblAlgn val="ctr"/>
        <c:lblOffset val="100"/>
        <c:noMultiLvlLbl val="0"/>
      </c:catAx>
      <c:valAx>
        <c:axId val="1106344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063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PIP en Infobras 2010-2015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Hoja5!$B$69</c:f>
              <c:strCache>
                <c:ptCount val="1"/>
                <c:pt idx="0">
                  <c:v>N°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Hoja5!$C$68:$D$68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Hoja5!$C$69:$D$69</c:f>
              <c:numCache>
                <c:formatCode>General</c:formatCode>
                <c:ptCount val="2"/>
                <c:pt idx="0">
                  <c:v>423</c:v>
                </c:pt>
                <c:pt idx="1">
                  <c:v>201</c:v>
                </c:pt>
              </c:numCache>
            </c:numRef>
          </c:val>
        </c:ser>
        <c:ser>
          <c:idx val="1"/>
          <c:order val="1"/>
          <c:tx>
            <c:strRef>
              <c:f>Hoja5!$B$40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Hoja5!$C$68:$D$68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Hoja5!$C$40:$E$40</c:f>
              <c:numCache>
                <c:formatCode>_ * #,##0_ ;_ * \-#,##0_ ;_ * "-"??_ ;_ @_ </c:formatCode>
                <c:ptCount val="3"/>
                <c:pt idx="0">
                  <c:v>3311557649.7800002</c:v>
                </c:pt>
                <c:pt idx="1">
                  <c:v>201190639.21000004</c:v>
                </c:pt>
                <c:pt idx="2">
                  <c:v>3512748288.9900002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 de PIP</a:t>
            </a:r>
            <a:r>
              <a:rPr lang="en-US" baseline="0"/>
              <a:t> en Infobras 2010-2015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Hoja5!$B$70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Hoja5!$C$68:$D$68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Hoja5!$C$70:$D$70</c:f>
              <c:numCache>
                <c:formatCode>_ * #,##0_ ;_ * \-#,##0_ ;_ * "-"??_ ;_ @_ </c:formatCode>
                <c:ptCount val="2"/>
                <c:pt idx="0">
                  <c:v>1343964993.6599998</c:v>
                </c:pt>
                <c:pt idx="1">
                  <c:v>2168783295.3299994</c:v>
                </c:pt>
              </c:numCache>
            </c:numRef>
          </c:val>
        </c:ser>
        <c:ser>
          <c:idx val="1"/>
          <c:order val="1"/>
          <c:tx>
            <c:strRef>
              <c:f>Hoja5!$B$40</c:f>
              <c:strCache>
                <c:ptCount val="1"/>
                <c:pt idx="0">
                  <c:v>Costo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Hoja5!$C$68:$D$68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Hoja5!$C$40:$E$40</c:f>
              <c:numCache>
                <c:formatCode>_ * #,##0_ ;_ * \-#,##0_ ;_ * "-"??_ ;_ @_ </c:formatCode>
                <c:ptCount val="3"/>
                <c:pt idx="0">
                  <c:v>3311557649.7800002</c:v>
                </c:pt>
                <c:pt idx="1">
                  <c:v>201190639.21000004</c:v>
                </c:pt>
                <c:pt idx="2">
                  <c:v>3512748288.9900002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pip en infobras (2010 -</a:t>
            </a:r>
            <a:r>
              <a:rPr lang="es-PE" baseline="0"/>
              <a:t> 2015)</a:t>
            </a:r>
            <a:endParaRPr lang="es-PE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No Registrados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Hoja5!$B$75:$B$80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Hoja5!$C$75:$C$80</c:f>
              <c:numCache>
                <c:formatCode>General</c:formatCode>
                <c:ptCount val="6"/>
                <c:pt idx="0">
                  <c:v>13</c:v>
                </c:pt>
                <c:pt idx="1">
                  <c:v>35</c:v>
                </c:pt>
                <c:pt idx="2">
                  <c:v>56</c:v>
                </c:pt>
                <c:pt idx="3">
                  <c:v>71</c:v>
                </c:pt>
                <c:pt idx="4">
                  <c:v>27</c:v>
                </c:pt>
                <c:pt idx="5">
                  <c:v>221</c:v>
                </c:pt>
              </c:numCache>
            </c:numRef>
          </c:val>
        </c:ser>
        <c:ser>
          <c:idx val="1"/>
          <c:order val="1"/>
          <c:tx>
            <c:v>Registrados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Hoja5!$B$75:$B$80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Hoja5!$D$75:$D$80</c:f>
              <c:numCache>
                <c:formatCode>General</c:formatCode>
                <c:ptCount val="6"/>
                <c:pt idx="0">
                  <c:v>8</c:v>
                </c:pt>
                <c:pt idx="1">
                  <c:v>23</c:v>
                </c:pt>
                <c:pt idx="2">
                  <c:v>28</c:v>
                </c:pt>
                <c:pt idx="3">
                  <c:v>23</c:v>
                </c:pt>
                <c:pt idx="4">
                  <c:v>39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1136128"/>
        <c:axId val="111142016"/>
        <c:axId val="0"/>
      </c:bar3DChart>
      <c:catAx>
        <c:axId val="11113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142016"/>
        <c:crosses val="autoZero"/>
        <c:auto val="1"/>
        <c:lblAlgn val="ctr"/>
        <c:lblOffset val="100"/>
        <c:noMultiLvlLbl val="0"/>
      </c:catAx>
      <c:valAx>
        <c:axId val="111142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113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Hoja4!$C$2</c:f>
              <c:strCache>
                <c:ptCount val="1"/>
                <c:pt idx="0">
                  <c:v>Nº PIP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Hoja4!$B$3:$B$8</c:f>
              <c:strCache>
                <c:ptCount val="6"/>
                <c:pt idx="0">
                  <c:v>Agricultura</c:v>
                </c:pt>
                <c:pt idx="1">
                  <c:v>Chota</c:v>
                </c:pt>
                <c:pt idx="2">
                  <c:v>Cutervo</c:v>
                </c:pt>
                <c:pt idx="3">
                  <c:v>Jaén</c:v>
                </c:pt>
                <c:pt idx="4">
                  <c:v>Proregión</c:v>
                </c:pt>
                <c:pt idx="5">
                  <c:v>Sede Central</c:v>
                </c:pt>
              </c:strCache>
            </c:strRef>
          </c:cat>
          <c:val>
            <c:numRef>
              <c:f>Hoja4!$C$3:$C$8</c:f>
              <c:numCache>
                <c:formatCode>General</c:formatCode>
                <c:ptCount val="6"/>
                <c:pt idx="0">
                  <c:v>6</c:v>
                </c:pt>
                <c:pt idx="1">
                  <c:v>34</c:v>
                </c:pt>
                <c:pt idx="2">
                  <c:v>48</c:v>
                </c:pt>
                <c:pt idx="3">
                  <c:v>76</c:v>
                </c:pt>
                <c:pt idx="4">
                  <c:v>19</c:v>
                </c:pt>
                <c:pt idx="5">
                  <c:v>153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259648"/>
        <c:axId val="111262336"/>
      </c:barChart>
      <c:catAx>
        <c:axId val="1112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262336"/>
        <c:crosses val="autoZero"/>
        <c:auto val="1"/>
        <c:lblAlgn val="ctr"/>
        <c:lblOffset val="100"/>
        <c:noMultiLvlLbl val="0"/>
      </c:catAx>
      <c:valAx>
        <c:axId val="11126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25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</xdr:row>
      <xdr:rowOff>33337</xdr:rowOff>
    </xdr:from>
    <xdr:to>
      <xdr:col>12</xdr:col>
      <xdr:colOff>561975</xdr:colOff>
      <xdr:row>13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13</xdr:row>
      <xdr:rowOff>180974</xdr:rowOff>
    </xdr:from>
    <xdr:to>
      <xdr:col>12</xdr:col>
      <xdr:colOff>571500</xdr:colOff>
      <xdr:row>34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35</xdr:row>
      <xdr:rowOff>33337</xdr:rowOff>
    </xdr:from>
    <xdr:to>
      <xdr:col>12</xdr:col>
      <xdr:colOff>247650</xdr:colOff>
      <xdr:row>49</xdr:row>
      <xdr:rowOff>109537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50</xdr:row>
      <xdr:rowOff>9525</xdr:rowOff>
    </xdr:from>
    <xdr:to>
      <xdr:col>12</xdr:col>
      <xdr:colOff>266700</xdr:colOff>
      <xdr:row>64</xdr:row>
      <xdr:rowOff>85725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523875</xdr:colOff>
      <xdr:row>35</xdr:row>
      <xdr:rowOff>72797</xdr:rowOff>
    </xdr:from>
    <xdr:to>
      <xdr:col>20</xdr:col>
      <xdr:colOff>474889</xdr:colOff>
      <xdr:row>49</xdr:row>
      <xdr:rowOff>87085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312964</xdr:colOff>
      <xdr:row>65</xdr:row>
      <xdr:rowOff>149679</xdr:rowOff>
    </xdr:from>
    <xdr:to>
      <xdr:col>12</xdr:col>
      <xdr:colOff>312964</xdr:colOff>
      <xdr:row>79</xdr:row>
      <xdr:rowOff>35379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332014</xdr:colOff>
      <xdr:row>79</xdr:row>
      <xdr:rowOff>125867</xdr:rowOff>
    </xdr:from>
    <xdr:to>
      <xdr:col>12</xdr:col>
      <xdr:colOff>332014</xdr:colOff>
      <xdr:row>94</xdr:row>
      <xdr:rowOff>11567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589189</xdr:colOff>
      <xdr:row>65</xdr:row>
      <xdr:rowOff>189139</xdr:rowOff>
    </xdr:from>
    <xdr:to>
      <xdr:col>20</xdr:col>
      <xdr:colOff>540203</xdr:colOff>
      <xdr:row>79</xdr:row>
      <xdr:rowOff>12927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</xdr:row>
      <xdr:rowOff>33337</xdr:rowOff>
    </xdr:from>
    <xdr:to>
      <xdr:col>12</xdr:col>
      <xdr:colOff>561975</xdr:colOff>
      <xdr:row>13</xdr:row>
      <xdr:rowOff>109537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14</xdr:row>
      <xdr:rowOff>66674</xdr:rowOff>
    </xdr:from>
    <xdr:to>
      <xdr:col>12</xdr:col>
      <xdr:colOff>552450</xdr:colOff>
      <xdr:row>34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15.97163414352" createdVersion="5" refreshedVersion="5" minRefreshableVersion="3" recordCount="624">
  <cacheSource type="worksheet">
    <worksheetSource ref="A2:X626" sheet="Inventario PIP"/>
  </cacheSource>
  <cacheFields count="21">
    <cacheField name="Nº" numFmtId="0">
      <sharedItems containsSemiMixedTypes="0" containsString="0" containsNumber="1" containsInteger="1" minValue="1" maxValue="624"/>
    </cacheField>
    <cacheField name="Proyecto" numFmtId="0">
      <sharedItems longText="1"/>
    </cacheField>
    <cacheField name="Unidad Ejecutora" numFmtId="0">
      <sharedItems count="6">
        <s v="Cutervo"/>
        <s v="Jaén"/>
        <s v="Sede Central"/>
        <s v="Chota"/>
        <s v="Proregión"/>
        <s v="Agricultura"/>
      </sharedItems>
    </cacheField>
    <cacheField name="AÑO" numFmtId="0">
      <sharedItems containsSemiMixedTypes="0" containsString="0" containsNumber="1" containsInteger="1" minValue="2010" maxValue="2015"/>
    </cacheField>
    <cacheField name="Código SNIP" numFmtId="0">
      <sharedItems containsSemiMixedTypes="0" containsString="0" containsNumber="1" containsInteger="1" minValue="2247" maxValue="339449"/>
    </cacheField>
    <cacheField name="Año de viabilidad" numFmtId="14">
      <sharedItems containsDate="1" containsMixedTypes="1" minDate="2001-06-30T00:00:00" maxDate="2015-11-13T00:00:00"/>
    </cacheField>
    <cacheField name="Estado del PIP" numFmtId="17">
      <sharedItems containsNonDate="0" containsString="0" containsBlank="1"/>
    </cacheField>
    <cacheField name="Fecha Primer Devengado" numFmtId="17">
      <sharedItems containsDate="1" containsBlank="1" containsMixedTypes="1" minDate="2004-01-01T00:00:00" maxDate="2015-12-02T00:00:00"/>
    </cacheField>
    <cacheField name="Fecha Ultimo Devengado" numFmtId="17">
      <sharedItems containsDate="1" containsBlank="1" containsMixedTypes="1" minDate="2006-05-01T00:00:00" maxDate="2016-02-02T00:00:00"/>
    </cacheField>
    <cacheField name="Formato 14" numFmtId="17">
      <sharedItems/>
    </cacheField>
    <cacheField name="Registro Infobras" numFmtId="0">
      <sharedItems count="2">
        <s v="NO"/>
        <s v="SI"/>
      </sharedItems>
    </cacheField>
    <cacheField name="Costo Act. del PIP" numFmtId="3">
      <sharedItems containsSemiMixedTypes="0" containsString="0" containsNumber="1" minValue="42251" maxValue="429941169"/>
    </cacheField>
    <cacheField name="Ejecución al año 2013" numFmtId="3">
      <sharedItems containsString="0" containsBlank="1" containsNumber="1" containsInteger="1" minValue="0" maxValue="44434722"/>
    </cacheField>
    <cacheField name="Ejecución año 2014" numFmtId="0">
      <sharedItems containsString="0" containsBlank="1" containsNumber="1" containsInteger="1" minValue="0" maxValue="15258493"/>
    </cacheField>
    <cacheField name="PIA 2015" numFmtId="0">
      <sharedItems containsString="0" containsBlank="1" containsNumber="1" containsInteger="1" minValue="0" maxValue="6906173"/>
    </cacheField>
    <cacheField name="PIM 2015" numFmtId="3">
      <sharedItems containsString="0" containsBlank="1" containsNumber="1" containsInteger="1" minValue="0" maxValue="42820334"/>
    </cacheField>
    <cacheField name="Ejecución año 2015" numFmtId="0">
      <sharedItems containsString="0" containsBlank="1" containsNumber="1" containsInteger="1" minValue="0" maxValue="34101907"/>
    </cacheField>
    <cacheField name="Avance % " numFmtId="0">
      <sharedItems containsString="0" containsBlank="1" containsNumber="1" minValue="0" maxValue="100"/>
    </cacheField>
    <cacheField name="Ejecución Acumulada Total al 2015" numFmtId="3">
      <sharedItems containsSemiMixedTypes="0" containsString="0" containsNumber="1" minValue="0" maxValue="409963744.43000001"/>
    </cacheField>
    <cacheField name="Avan % Total (Ejecutado/Costo Total)" numFmtId="164">
      <sharedItems containsSemiMixedTypes="0" containsString="0" containsNumber="1" minValue="0" maxValue="6.3377210677011178"/>
    </cacheField>
    <cacheField name="Observaciones" numFmtId="0">
      <sharedItems containsBlank="1" containsMixedTypes="1" containsNumber="1" containsInteger="1" minValue="99" maxValue="99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lmer Chuquilin Madera" refreshedDate="42416.869039120371" createdVersion="4" refreshedVersion="4" minRefreshableVersion="3" recordCount="336">
  <cacheSource type="worksheet">
    <worksheetSource ref="A3:U339" sheet="Paralizados"/>
  </cacheSource>
  <cacheFields count="21">
    <cacheField name="Nº" numFmtId="0">
      <sharedItems containsSemiMixedTypes="0" containsString="0" containsNumber="1" containsInteger="1" minValue="1" maxValue="336"/>
    </cacheField>
    <cacheField name="Proyecto" numFmtId="0">
      <sharedItems longText="1"/>
    </cacheField>
    <cacheField name="Unidad Ejecutora" numFmtId="0">
      <sharedItems count="6">
        <s v="Cutervo"/>
        <s v="Jaén"/>
        <s v="Chota"/>
        <s v="Sede Central"/>
        <s v="Proregión"/>
        <s v="Agricultura"/>
      </sharedItems>
    </cacheField>
    <cacheField name="PROGR. INVERS." numFmtId="0">
      <sharedItems containsSemiMixedTypes="0" containsString="0" containsNumber="1" containsInteger="1" minValue="2010" maxValue="2015"/>
    </cacheField>
    <cacheField name="Código SNIP" numFmtId="0">
      <sharedItems containsSemiMixedTypes="0" containsString="0" containsNumber="1" containsInteger="1" minValue="2247" maxValue="290126"/>
    </cacheField>
    <cacheField name="Año de viabilidad" numFmtId="14">
      <sharedItems containsDate="1" containsMixedTypes="1" minDate="2003-05-26T00:00:00" maxDate="2014-12-05T00:00:00"/>
    </cacheField>
    <cacheField name="Estado del PIP" numFmtId="17">
      <sharedItems containsNonDate="0" containsString="0" containsBlank="1"/>
    </cacheField>
    <cacheField name="Fecha Primer Devengado" numFmtId="17">
      <sharedItems containsSemiMixedTypes="0" containsNonDate="0" containsDate="1" containsString="0" minDate="2004-01-01T00:00:00" maxDate="2015-07-02T00:00:00"/>
    </cacheField>
    <cacheField name="Fecha Ultimo Devengado" numFmtId="17">
      <sharedItems containsSemiMixedTypes="0" containsNonDate="0" containsDate="1" containsString="0" minDate="2006-09-01T00:00:00" maxDate="2015-08-02T00:00:00"/>
    </cacheField>
    <cacheField name="Fecha Corte" numFmtId="17">
      <sharedItems containsSemiMixedTypes="0" containsNonDate="0" containsDate="1" containsString="0" minDate="2016-02-15T00:00:00" maxDate="2016-02-16T00:00:00"/>
    </cacheField>
    <cacheField name="Años en Ejecución" numFmtId="166">
      <sharedItems containsSemiMixedTypes="0" containsString="0" containsNumber="1" minValue="0.62739726027397258" maxValue="12.131506849315068"/>
    </cacheField>
    <cacheField name="Años desde Último devengado" numFmtId="166">
      <sharedItems containsSemiMixedTypes="0" containsString="0" containsNumber="1" minValue="0.54246575342465753" maxValue="9.463013698630137"/>
    </cacheField>
    <cacheField name="Formato 14" numFmtId="17">
      <sharedItems/>
    </cacheField>
    <cacheField name="Registro Infobras" numFmtId="0">
      <sharedItems/>
    </cacheField>
    <cacheField name="Costo Act. del PIP" numFmtId="3">
      <sharedItems containsSemiMixedTypes="0" containsString="0" containsNumber="1" minValue="42251" maxValue="54957896"/>
    </cacheField>
    <cacheField name="Ejecución al año 2013" numFmtId="3">
      <sharedItems containsString="0" containsBlank="1" containsNumber="1" containsInteger="1" minValue="0" maxValue="32641817"/>
    </cacheField>
    <cacheField name="Ejecución año 2014" numFmtId="0">
      <sharedItems containsString="0" containsBlank="1" containsNumber="1" containsInteger="1" minValue="0" maxValue="2701138"/>
    </cacheField>
    <cacheField name="PIA 2015" numFmtId="0">
      <sharedItems containsString="0" containsBlank="1" containsNumber="1" containsInteger="1" minValue="0" maxValue="3868901"/>
    </cacheField>
    <cacheField name="Ejecución Acumulada Total al 2015" numFmtId="3">
      <sharedItems containsSemiMixedTypes="0" containsString="0" containsNumber="1" minValue="230" maxValue="35836900.740000002"/>
    </cacheField>
    <cacheField name="Saldo Teórico para concluir" numFmtId="3">
      <sharedItems containsSemiMixedTypes="0" containsString="0" containsNumber="1" minValue="0" maxValue="54759896"/>
    </cacheField>
    <cacheField name="Avan % Total (Ejecutado/Costo Total)" numFmtId="164">
      <sharedItems containsSemiMixedTypes="0" containsString="0" containsNumber="1" minValue="6.5313447754921229E-4" maxValue="6.33772106770111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">
  <r>
    <n v="1"/>
    <s v="2056346: CONSTRUCCION DEL CAMINO VECINAL SANTO DOMINGO LA CAPILLA - EL CUMBE (CALLAYUC)"/>
    <x v="0"/>
    <n v="2012"/>
    <n v="2247"/>
    <d v="2003-10-30T00:00:00"/>
    <m/>
    <d v="2008-10-01T00:00:00"/>
    <d v="2012-04-01T00:00:00"/>
    <s v="NO"/>
    <x v="0"/>
    <n v="2016344"/>
    <m/>
    <m/>
    <m/>
    <m/>
    <m/>
    <m/>
    <n v="1477517.02"/>
    <n v="0.73277031101835799"/>
    <m/>
  </r>
  <r>
    <n v="2"/>
    <s v="2227654: CONSTRUCCION CENTRO EDUCATIVO 16065 SAN MARTIN"/>
    <x v="1"/>
    <n v="2014"/>
    <n v="2303"/>
    <d v="2005-10-20T00:00:00"/>
    <m/>
    <d v="2014-06-01T00:00:00"/>
    <d v="2014-06-01T00:00:00"/>
    <s v="NO"/>
    <x v="0"/>
    <n v="634747"/>
    <m/>
    <m/>
    <m/>
    <m/>
    <m/>
    <m/>
    <n v="5000"/>
    <n v="7.8771542047461427E-3"/>
    <m/>
  </r>
  <r>
    <n v="3"/>
    <s v="2028339: REHABILITACION Y MEJORAMIENTO DE LA CARRETERA CAJAMARCA-CELENDIN-BALZAS"/>
    <x v="2"/>
    <n v="2013"/>
    <n v="4653"/>
    <d v="2005-04-01T00:00:00"/>
    <m/>
    <d v="2006-04-01T00:00:00"/>
    <d v="2015-12-01T00:00:00"/>
    <s v="NO"/>
    <x v="1"/>
    <n v="429941169"/>
    <m/>
    <m/>
    <m/>
    <m/>
    <m/>
    <m/>
    <n v="409963744.43000001"/>
    <n v="0.9535345158583779"/>
    <m/>
  </r>
  <r>
    <n v="4"/>
    <s v="2054264: MEJORAMIENTO Y AMPLIACION DE LOS SERVICIOS DE AGUA POTABLE, ALCANTARILLADO Y TRATAMIENTO DE AGUAS SERVIDAS PARA LA CIUDAD DE SAN IGNACIO"/>
    <x v="1"/>
    <n v="2011"/>
    <n v="4732"/>
    <d v="2007-07-24T00:00:00"/>
    <m/>
    <d v="2008-05-01T00:00:00"/>
    <s v="set-12"/>
    <s v="NO"/>
    <x v="0"/>
    <n v="13460826.810000001"/>
    <m/>
    <m/>
    <m/>
    <m/>
    <m/>
    <m/>
    <n v="15871727"/>
    <n v="1.1791049111640712"/>
    <s v="el proyecto ha sido ejecutado por Universidad Nacional de Cajamarca Educacion - U.N. de Cajamarca con 1,053,727 soles y Region Cajamarca sede Central Cajamarca con 1,207.5 soles "/>
  </r>
  <r>
    <n v="5"/>
    <s v="2001637: FORESTACION Y REFORESTACION-CHOTA"/>
    <x v="3"/>
    <n v="2013"/>
    <n v="5303"/>
    <d v="2003-05-26T00:00:00"/>
    <m/>
    <d v="2004-04-01T00:00:00"/>
    <d v="2013-06-01T00:00:00"/>
    <s v="NO"/>
    <x v="0"/>
    <n v="314500"/>
    <m/>
    <m/>
    <m/>
    <m/>
    <m/>
    <m/>
    <n v="308608.09999999998"/>
    <n v="0.98126581875993635"/>
    <m/>
  </r>
  <r>
    <n v="6"/>
    <s v="2028327: CONSTRUCCION AGUA POTABLE Y LETRINAS CASA DE TORTA, PAY PAY, EL MANGO, PITURA Y OTROS"/>
    <x v="2"/>
    <n v="2010"/>
    <n v="5338"/>
    <d v="2003-12-11T00:00:00"/>
    <m/>
    <d v="2006-04-01T00:00:00"/>
    <d v="2008-10-01T00:00:00"/>
    <s v="NO"/>
    <x v="0"/>
    <n v="1849402.83"/>
    <m/>
    <m/>
    <m/>
    <m/>
    <m/>
    <m/>
    <n v="464978.02"/>
    <n v="0.25142062748979355"/>
    <m/>
  </r>
  <r>
    <n v="7"/>
    <s v="2095017: SISTEMA ELECTRICO RURAL SAN IGNACIO II ETAPA"/>
    <x v="4"/>
    <n v="2015"/>
    <n v="5434"/>
    <d v="2010-06-14T00:00:00"/>
    <m/>
    <d v="2010-06-01T00:00:00"/>
    <d v="2015-12-01T00:00:00"/>
    <s v="NO"/>
    <x v="0"/>
    <n v="7207135"/>
    <n v="5878316"/>
    <n v="300986"/>
    <n v="0"/>
    <n v="675022"/>
    <n v="494242"/>
    <n v="73.2"/>
    <n v="6678935.4800000004"/>
    <n v="0.92671158234166562"/>
    <m/>
  </r>
  <r>
    <n v="8"/>
    <s v="2095015: SISTEMA ELECTRICO RURAL JAEN II ETAPA"/>
    <x v="4"/>
    <n v="2015"/>
    <n v="5443"/>
    <d v="2010-04-16T00:00:00"/>
    <m/>
    <d v="2010-06-01T00:00:00"/>
    <d v="2013-12-01T00:00:00"/>
    <s v="NO"/>
    <x v="0"/>
    <n v="4258581"/>
    <n v="4437677"/>
    <n v="0"/>
    <n v="0"/>
    <n v="0"/>
    <n v="0"/>
    <n v="0"/>
    <n v="4437676.87"/>
    <n v="1.0420552925962898"/>
    <m/>
  </r>
  <r>
    <n v="9"/>
    <s v="2093137: SISTEMA ELECTRICO RURAL VILLA SANTA ROSA"/>
    <x v="4"/>
    <n v="2015"/>
    <n v="5444"/>
    <d v="2009-02-04T00:00:00"/>
    <m/>
    <d v="2010-02-01T00:00:00"/>
    <d v="2013-12-01T00:00:00"/>
    <s v="NO"/>
    <x v="0"/>
    <n v="2885163"/>
    <n v="3270004"/>
    <n v="0"/>
    <n v="0"/>
    <n v="0"/>
    <n v="0"/>
    <n v="0"/>
    <n v="3270003.77"/>
    <n v="1.1333861449075842"/>
    <m/>
  </r>
  <r>
    <n v="10"/>
    <s v="2095016: SISTEMA ELECTRICO RURAL JAEN III ETAPA"/>
    <x v="4"/>
    <n v="2015"/>
    <n v="5451"/>
    <d v="2010-04-19T00:00:00"/>
    <m/>
    <d v="2010-06-01T00:00:00"/>
    <d v="2015-12-01T00:00:00"/>
    <s v="NO"/>
    <x v="0"/>
    <n v="14463040"/>
    <n v="13820419"/>
    <n v="508129"/>
    <n v="0"/>
    <n v="463143"/>
    <n v="113771"/>
    <n v="24.6"/>
    <n v="14463039.49"/>
    <n v="0.99999996473770381"/>
    <m/>
  </r>
  <r>
    <n v="11"/>
    <s v="2095011: SISTEMA ELECTRICO RURAL CUTERVO II ETAPA"/>
    <x v="4"/>
    <n v="2015"/>
    <n v="5452"/>
    <d v="2010-05-28T00:00:00"/>
    <m/>
    <d v="2010-06-01T00:00:00"/>
    <d v="2015-12-01T00:00:00"/>
    <s v="NO"/>
    <x v="0"/>
    <n v="7792305"/>
    <n v="7185350"/>
    <n v="268026"/>
    <n v="0"/>
    <n v="507593"/>
    <n v="324872"/>
    <n v="64"/>
    <n v="7778248.8499999996"/>
    <n v="0.99819614991969641"/>
    <m/>
  </r>
  <r>
    <n v="12"/>
    <s v="2095012: SISTEMA ELECTRICO RURAL CUTERVO III ETAPA"/>
    <x v="4"/>
    <n v="2015"/>
    <n v="5453"/>
    <d v="2010-05-28T00:00:00"/>
    <m/>
    <d v="2010-06-01T00:00:00"/>
    <d v="2015-12-01T00:00:00"/>
    <s v="NO"/>
    <x v="0"/>
    <n v="29006696"/>
    <n v="27179599"/>
    <n v="902711"/>
    <n v="0"/>
    <n v="925410"/>
    <n v="868715"/>
    <n v="93.9"/>
    <n v="28951024.77"/>
    <n v="0.99808074556302451"/>
    <m/>
  </r>
  <r>
    <n v="13"/>
    <s v="2095013: SISTEMA ELECTRICO RURAL CUTERVO IV ETAPA"/>
    <x v="4"/>
    <n v="2015"/>
    <n v="5454"/>
    <d v="2010-05-27T00:00:00"/>
    <m/>
    <d v="2010-06-01T00:00:00"/>
    <d v="2015-12-01T00:00:00"/>
    <s v="NO"/>
    <x v="0"/>
    <n v="35012462"/>
    <n v="33876881"/>
    <n v="881245"/>
    <n v="0"/>
    <n v="604091"/>
    <n v="218635"/>
    <n v="36.200000000000003"/>
    <n v="34976760.460000001"/>
    <n v="0.99898031906468043"/>
    <m/>
  </r>
  <r>
    <n v="14"/>
    <s v="2093138: SISTEMA ELECTRICO RURAL QUEROCOTO HUAMBOS II ETAPA"/>
    <x v="4"/>
    <n v="2015"/>
    <n v="5455"/>
    <d v="2009-02-04T00:00:00"/>
    <m/>
    <d v="2010-01-01T00:00:00"/>
    <d v="2013-12-01T00:00:00"/>
    <s v="NO"/>
    <x v="1"/>
    <n v="10426340"/>
    <n v="11904298"/>
    <n v="0"/>
    <n v="0"/>
    <n v="0"/>
    <n v="0"/>
    <n v="0"/>
    <n v="11904297.640000001"/>
    <n v="1.1417522965872973"/>
    <m/>
  </r>
  <r>
    <n v="15"/>
    <s v="2000846: PEQUEÑO SISTEMA ELECTRICO CHILETE III ETAPA"/>
    <x v="2"/>
    <n v="2013"/>
    <n v="5456"/>
    <d v="2005-04-13T00:00:00"/>
    <m/>
    <d v="2006-03-01T00:00:00"/>
    <d v="2013-11-01T00:00:00"/>
    <s v="NO"/>
    <x v="1"/>
    <n v="8727588"/>
    <m/>
    <m/>
    <m/>
    <m/>
    <m/>
    <m/>
    <n v="4521067.3099999996"/>
    <n v="0.51802024912266709"/>
    <m/>
  </r>
  <r>
    <n v="16"/>
    <s v="2022775: PEQUEÑO SISTEMA ELECTRICO TEMBLADERA I ETAPA"/>
    <x v="2"/>
    <n v="2015"/>
    <n v="5477"/>
    <d v="2005-06-30T00:00:00"/>
    <m/>
    <d v="2006-11-01T00:00:00"/>
    <d v="2015-12-01T00:00:00"/>
    <s v="NO"/>
    <x v="1"/>
    <n v="3444463.28"/>
    <n v="2135493"/>
    <n v="791592"/>
    <n v="0"/>
    <n v="387971"/>
    <n v="384430"/>
    <n v="99.1"/>
    <n v="3311515.46"/>
    <n v="0.96140245687275849"/>
    <m/>
  </r>
  <r>
    <n v="17"/>
    <s v="2095018: SISTEMA ELECTRICO RURAL SAN IGNACIO III ETAPA"/>
    <x v="4"/>
    <n v="2015"/>
    <n v="5481"/>
    <d v="2010-04-16T00:00:00"/>
    <m/>
    <d v="2010-06-01T00:00:00"/>
    <d v="2015-12-01T00:00:00"/>
    <s v="NO"/>
    <x v="0"/>
    <n v="10580702"/>
    <n v="8443403"/>
    <n v="393866"/>
    <n v="0"/>
    <n v="932808"/>
    <n v="702147"/>
    <n v="75.3"/>
    <n v="9539416.2799999993"/>
    <n v="0.90158632952709561"/>
    <m/>
  </r>
  <r>
    <n v="18"/>
    <s v="2021989: CONSTRUCCION CARRETERA VILCASIT - HUALLANGATE"/>
    <x v="3"/>
    <n v="2011"/>
    <n v="5755"/>
    <d v="2004-05-20T00:00:00"/>
    <m/>
    <d v="2007-06-01T00:00:00"/>
    <d v="2011-06-01T00:00:00"/>
    <s v="NO"/>
    <x v="0"/>
    <n v="2851402.76"/>
    <m/>
    <m/>
    <m/>
    <m/>
    <m/>
    <m/>
    <n v="844257.78"/>
    <n v="0.29608506796844092"/>
    <m/>
  </r>
  <r>
    <n v="19"/>
    <s v="2017797: AMPLIACION CAMPUS UNIVERSITARIO FILIAL JAEN"/>
    <x v="2"/>
    <n v="2010"/>
    <n v="6132"/>
    <d v="2004-06-29T00:00:00"/>
    <m/>
    <d v="2005-08-01T00:00:00"/>
    <d v="2007-06-01T00:00:00"/>
    <s v="NO"/>
    <x v="0"/>
    <n v="500000"/>
    <m/>
    <m/>
    <m/>
    <m/>
    <m/>
    <m/>
    <n v="1054934.5"/>
    <n v="2.1098690000000002"/>
    <m/>
  </r>
  <r>
    <n v="20"/>
    <s v="2022531: MEJORAMIENTO DE CANAL PISIT CHORRO BLANCO ROMERO CIRCA POBLACION"/>
    <x v="2"/>
    <n v="2010"/>
    <n v="6294"/>
    <d v="2003-09-30T00:00:00"/>
    <m/>
    <d v="2006-09-01T00:00:00"/>
    <d v="2009-05-01T00:00:00"/>
    <s v="NO"/>
    <x v="0"/>
    <n v="447163"/>
    <m/>
    <m/>
    <m/>
    <m/>
    <m/>
    <m/>
    <n v="1466383.62"/>
    <n v="3.2793044594476739"/>
    <m/>
  </r>
  <r>
    <n v="21"/>
    <s v="2039884: RESTAURACION IGLESIA CATEDRAL"/>
    <x v="2"/>
    <n v="2010"/>
    <n v="6490"/>
    <d v="2003-08-07T00:00:00"/>
    <m/>
    <s v="NPI"/>
    <s v="NPI"/>
    <s v="NO"/>
    <x v="0"/>
    <n v="396012"/>
    <m/>
    <m/>
    <m/>
    <m/>
    <m/>
    <m/>
    <n v="0"/>
    <n v="0"/>
    <m/>
  </r>
  <r>
    <n v="22"/>
    <s v="2095014: SISTEMA ELECTRICO RURAL DE CAJABAMBA II ETAPA"/>
    <x v="4"/>
    <n v="2015"/>
    <n v="6990"/>
    <d v="2010-06-14T00:00:00"/>
    <m/>
    <d v="2010-06-01T00:00:00"/>
    <d v="2014-12-01T00:00:00"/>
    <s v="NO"/>
    <x v="1"/>
    <n v="14813700"/>
    <n v="14723981"/>
    <n v="87790"/>
    <n v="0"/>
    <n v="2103"/>
    <n v="0"/>
    <n v="0"/>
    <n v="14811771"/>
    <n v="0.99986978270114824"/>
    <m/>
  </r>
  <r>
    <n v="23"/>
    <s v="2031790: REDIMENSIONAMIENTO DEL HOSPITAL DE CAJAMARCA"/>
    <x v="4"/>
    <n v="2013"/>
    <n v="7223"/>
    <d v="2008-08-08T00:00:00"/>
    <m/>
    <d v="2008-10-01T00:00:00"/>
    <d v="2013-10-01T00:00:00"/>
    <s v="SI"/>
    <x v="0"/>
    <n v="95162380.5"/>
    <m/>
    <m/>
    <m/>
    <m/>
    <m/>
    <m/>
    <n v="106733927.95"/>
    <n v="1.121597919148313"/>
    <m/>
  </r>
  <r>
    <n v="24"/>
    <s v="2095020: SISTEMA ELECTRICO RURAL SAN MARCOS III ETAPA"/>
    <x v="4"/>
    <n v="2015"/>
    <n v="7381"/>
    <d v="2010-04-16T00:00:00"/>
    <m/>
    <d v="2010-06-01T00:00:00"/>
    <d v="2015-12-01T00:00:00"/>
    <s v="NO"/>
    <x v="1"/>
    <n v="11734823"/>
    <n v="10354474"/>
    <n v="888975"/>
    <n v="0"/>
    <n v="587484"/>
    <n v="409064"/>
    <n v="69.599999999999994"/>
    <n v="11652513.35"/>
    <n v="0.99298586352772422"/>
    <m/>
  </r>
  <r>
    <n v="25"/>
    <s v="2030365: ELECTRIFICACION RURAL POMAHUACA"/>
    <x v="1"/>
    <n v="2010"/>
    <n v="7416"/>
    <d v="2004-11-22T00:00:00"/>
    <m/>
    <d v="2009-05-01T00:00:00"/>
    <s v="set-09"/>
    <s v="NO"/>
    <x v="0"/>
    <n v="652137"/>
    <m/>
    <m/>
    <m/>
    <m/>
    <m/>
    <m/>
    <n v="3240"/>
    <n v="4.9682812047161873E-3"/>
    <m/>
  </r>
  <r>
    <n v="26"/>
    <s v="2021976: CONSTRUCCION CAMINO VECINAL SINCHIMACHE QUEROCOTILLO"/>
    <x v="0"/>
    <n v="2010"/>
    <n v="7607"/>
    <d v="2004-05-12T00:00:00"/>
    <m/>
    <d v="2006-01-01T00:00:00"/>
    <d v="2010-12-01T00:00:00"/>
    <s v="NO"/>
    <x v="0"/>
    <n v="3035047"/>
    <m/>
    <m/>
    <m/>
    <m/>
    <m/>
    <m/>
    <n v="5016052.46"/>
    <n v="1.6527099778026502"/>
    <m/>
  </r>
  <r>
    <n v="27"/>
    <s v="2094816: MEJORAMIENTO DE LA CARRETERA SAN LUIS DE LUCMA - LA RAMADA - CHIMBAN"/>
    <x v="0"/>
    <n v="2011"/>
    <n v="7618"/>
    <d v="2004-02-18T00:00:00"/>
    <m/>
    <s v="set-10"/>
    <s v="set-10"/>
    <s v="NO"/>
    <x v="0"/>
    <n v="3487511.26"/>
    <m/>
    <m/>
    <m/>
    <m/>
    <m/>
    <m/>
    <n v="845"/>
    <n v="2.4229312452456428E-4"/>
    <m/>
  </r>
  <r>
    <n v="28"/>
    <s v="2021987: CONSTRUCCION CARRETERA SHAWINDO-ANGUYACU-TUQUE"/>
    <x v="3"/>
    <n v="2013"/>
    <n v="7634"/>
    <d v="2004-10-15T00:00:00"/>
    <m/>
    <d v="2006-08-01T00:00:00"/>
    <d v="2013-12-01T00:00:00"/>
    <s v="NO"/>
    <x v="1"/>
    <n v="4717213"/>
    <m/>
    <m/>
    <m/>
    <m/>
    <m/>
    <m/>
    <n v="4647006.16"/>
    <n v="0.98511688151457233"/>
    <m/>
  </r>
  <r>
    <n v="29"/>
    <s v="2095008: SISTEMA ELECTRICO RURAL CAJAMARCA, EJE ASUNCION III ETAPA"/>
    <x v="4"/>
    <n v="2015"/>
    <n v="8192"/>
    <d v="2010-06-25T00:00:00"/>
    <m/>
    <d v="2010-08-01T00:00:00"/>
    <d v="2013-12-01T00:00:00"/>
    <s v="NO"/>
    <x v="1"/>
    <n v="6866722"/>
    <n v="8182361"/>
    <n v="0"/>
    <n v="0"/>
    <n v="0"/>
    <n v="0"/>
    <n v="0"/>
    <n v="8182361.1500000004"/>
    <n v="1.1915963905339404"/>
    <m/>
  </r>
  <r>
    <n v="30"/>
    <s v="2095010: SISTEMA ELECTRICO RURAL CHILETE IV ETAPA"/>
    <x v="4"/>
    <n v="2015"/>
    <n v="8197"/>
    <d v="2010-09-22T00:00:00"/>
    <m/>
    <d v="2010-11-01T00:00:00"/>
    <d v="2014-12-01T00:00:00"/>
    <s v="NO"/>
    <x v="1"/>
    <n v="9803543"/>
    <n v="9023897"/>
    <n v="777081"/>
    <n v="0"/>
    <n v="0"/>
    <n v="0"/>
    <n v="0"/>
    <n v="9800978.5399999991"/>
    <n v="0.99973841497915594"/>
    <m/>
  </r>
  <r>
    <n v="31"/>
    <s v="2056993: MEJORAMIENTO DE LA CARRETERA COCHALAN - SAN LORENZO"/>
    <x v="1"/>
    <n v="2010"/>
    <n v="8574"/>
    <d v="2004-07-07T00:00:00"/>
    <m/>
    <s v="set-10"/>
    <d v="2010-12-01T00:00:00"/>
    <s v="NO"/>
    <x v="0"/>
    <n v="1951055"/>
    <m/>
    <m/>
    <m/>
    <m/>
    <m/>
    <m/>
    <n v="488385.4"/>
    <n v="0.25031862248885861"/>
    <m/>
  </r>
  <r>
    <n v="32"/>
    <s v="2027921: MEJORAMIENTO EN LA ATENCION DE LOS SERVICIOS DE HOSPITALIZACION DEL HOSPITAL TIPO I - JAEN"/>
    <x v="2"/>
    <n v="2010"/>
    <n v="8577"/>
    <d v="2004-09-10T00:00:00"/>
    <m/>
    <d v="2006-03-01T00:00:00"/>
    <d v="2006-11-01T00:00:00"/>
    <s v="NO"/>
    <x v="0"/>
    <n v="1879742"/>
    <m/>
    <m/>
    <m/>
    <m/>
    <m/>
    <m/>
    <n v="166174.20000000001"/>
    <n v="8.8402663769815232E-2"/>
    <m/>
  </r>
  <r>
    <n v="33"/>
    <s v="2146771: REUBICACION Y CONSTRUCCION INFRAESTRUCTURA CEI Nº 092 STO3 PNP MARINO LINARES JARAMILLO"/>
    <x v="1"/>
    <n v="2012"/>
    <n v="8914"/>
    <d v="2005-10-20T00:00:00"/>
    <m/>
    <d v="2011-12-01T00:00:00"/>
    <d v="2012-10-01T00:00:00"/>
    <s v="NO"/>
    <x v="0"/>
    <n v="211589.38"/>
    <m/>
    <m/>
    <m/>
    <m/>
    <m/>
    <m/>
    <n v="42546.6"/>
    <n v="0.20108098052936305"/>
    <m/>
  </r>
  <r>
    <n v="34"/>
    <s v="2146777: REPOSICION DE AULAS Y SSHH DEL C. E.P Nº 16476 HUACORA"/>
    <x v="1"/>
    <n v="2012"/>
    <n v="8965"/>
    <d v="2004-12-10T00:00:00"/>
    <m/>
    <d v="2011-12-01T00:00:00"/>
    <d v="2012-12-01T00:00:00"/>
    <s v="NO"/>
    <x v="0"/>
    <n v="384096.93"/>
    <m/>
    <m/>
    <m/>
    <m/>
    <m/>
    <m/>
    <n v="109939.14"/>
    <n v="0.28622759364413564"/>
    <m/>
  </r>
  <r>
    <n v="35"/>
    <s v="2022988: REPOSICION DE AULAS Y SSHH CEIPS Nº 16083 JOSE GALVEZ - CHUNCHUQUILLO - COLASAY"/>
    <x v="1"/>
    <n v="2010"/>
    <n v="8985"/>
    <d v="2005-08-11T00:00:00"/>
    <m/>
    <d v="2006-01-01T00:00:00"/>
    <d v="2010-04-01T00:00:00"/>
    <s v="SI"/>
    <x v="0"/>
    <n v="972880"/>
    <m/>
    <m/>
    <m/>
    <m/>
    <m/>
    <m/>
    <n v="299170.21999999997"/>
    <n v="0.30750988816709152"/>
    <m/>
  </r>
  <r>
    <n v="36"/>
    <s v="2146774: REPOSICION DE INFRAESTRUCTURA DEL CENTRO EDUCATIVO N° 16517- PUERTO INTERNACIONAL- LA BALSA - NAMBALLE"/>
    <x v="1"/>
    <n v="2012"/>
    <n v="9123"/>
    <d v="2004-11-09T00:00:00"/>
    <m/>
    <d v="2011-12-01T00:00:00"/>
    <s v="set-12"/>
    <s v="NO"/>
    <x v="0"/>
    <n v="383375.94"/>
    <m/>
    <m/>
    <m/>
    <m/>
    <m/>
    <m/>
    <n v="188681.39"/>
    <n v="0.49215761948963205"/>
    <m/>
  </r>
  <r>
    <n v="37"/>
    <s v="2044767: REPOSICION DE AULAS Y SERVICIOS HIGIENICOS C.E.I.P.S. N° 16512 - CESARA"/>
    <x v="1"/>
    <n v="2015"/>
    <n v="9133"/>
    <d v="2007-06-06T00:00:00"/>
    <m/>
    <d v="2007-08-01T00:00:00"/>
    <d v="2013-12-01T00:00:00"/>
    <s v="NO"/>
    <x v="0"/>
    <n v="785518"/>
    <n v="195751"/>
    <n v="0"/>
    <n v="174395"/>
    <n v="0"/>
    <n v="0"/>
    <n v="0"/>
    <n v="195750.58"/>
    <n v="0.24919935634829499"/>
    <m/>
  </r>
  <r>
    <n v="38"/>
    <s v="2029234: MEJORAMIENTO DE LA PRODUCTIVIDAD DE TRUCHA DEL CENTRO PISCICOLA NAMORA"/>
    <x v="2"/>
    <n v="2013"/>
    <n v="9275"/>
    <d v="2004-08-09T00:00:00"/>
    <m/>
    <s v="set-06"/>
    <d v="2012-12-01T00:00:00"/>
    <s v="NO"/>
    <x v="0"/>
    <n v="54135"/>
    <m/>
    <m/>
    <m/>
    <m/>
    <m/>
    <m/>
    <n v="343092.53"/>
    <n v="6.3377210677011178"/>
    <m/>
  </r>
  <r>
    <n v="39"/>
    <s v="2022062: CONSTRUCCION DE LA CARRETERA SAN ISIDRO DE LAS VEGAS - TAURANA - SONDOR - PUCARA"/>
    <x v="1"/>
    <n v="2013"/>
    <n v="9324"/>
    <d v="2006-04-20T00:00:00"/>
    <m/>
    <d v="2006-06-01T00:00:00"/>
    <d v="2013-07-01T00:00:00"/>
    <s v="NO"/>
    <x v="0"/>
    <n v="2783023"/>
    <m/>
    <m/>
    <m/>
    <m/>
    <m/>
    <m/>
    <n v="2912659.64"/>
    <n v="1.0465812319912555"/>
    <m/>
  </r>
  <r>
    <n v="40"/>
    <s v="2027918: TERMINACION COLEGIO SECUNDARIO HORACIO ZEVALLOS GAMEZ"/>
    <x v="2"/>
    <n v="2010"/>
    <n v="9403"/>
    <d v="2004-06-09T00:00:00"/>
    <m/>
    <d v="2006-03-01T00:00:00"/>
    <d v="2006-05-01T00:00:00"/>
    <s v="SI"/>
    <x v="0"/>
    <n v="715858.56"/>
    <m/>
    <m/>
    <m/>
    <m/>
    <m/>
    <m/>
    <n v="96231.03"/>
    <n v="0.13442743493910303"/>
    <m/>
  </r>
  <r>
    <n v="41"/>
    <s v="2031420: ESTABLECIMIENTO DE NIVELES DE ESCASA PREVALENCIA DE MOSCAS DE LA FRUTA EN EL VALLE DEL ALTO JEQUETEPEQUE-CAJAMARCA"/>
    <x v="2"/>
    <n v="2011"/>
    <n v="9648"/>
    <d v="2007-02-28T00:00:00"/>
    <m/>
    <d v="2007-04-01T00:00:00"/>
    <d v="2011-07-01T00:00:00"/>
    <s v="NO"/>
    <x v="0"/>
    <n v="12826997"/>
    <m/>
    <m/>
    <m/>
    <m/>
    <m/>
    <m/>
    <n v="14148126.43"/>
    <n v="1.1029960036632112"/>
    <m/>
  </r>
  <r>
    <n v="42"/>
    <s v="2027919: SUSTITUCION INFRAESTRUCTURA CENTRO EDUCATIVO ABEL ALVA - CONTUMAZA"/>
    <x v="2"/>
    <n v="2011"/>
    <n v="10149"/>
    <d v="2004-07-01T00:00:00"/>
    <m/>
    <d v="2006-03-01T00:00:00"/>
    <d v="2006-12-01T00:00:00"/>
    <s v="NO"/>
    <x v="0"/>
    <n v="901492.26"/>
    <m/>
    <m/>
    <m/>
    <m/>
    <m/>
    <m/>
    <n v="294314"/>
    <n v="0.32647423950151272"/>
    <m/>
  </r>
  <r>
    <n v="43"/>
    <s v="2043339: REPOSICION DE LA INFRAESTRUCTURA DEL PUESTO DE SALUD DE YARARAHUE"/>
    <x v="2"/>
    <n v="2010"/>
    <n v="10360"/>
    <d v="2006-01-24T00:00:00"/>
    <m/>
    <d v="2009-05-01T00:00:00"/>
    <d v="2009-12-01T00:00:00"/>
    <s v="NO"/>
    <x v="0"/>
    <n v="181910"/>
    <m/>
    <m/>
    <m/>
    <m/>
    <m/>
    <m/>
    <n v="172627.14"/>
    <n v="0.94897004012973452"/>
    <m/>
  </r>
  <r>
    <n v="44"/>
    <s v="2022205: CONSTRUCCION TROCHA CARROZABLE TRAMO LOS ARENALES - CHOROPAMPA"/>
    <x v="3"/>
    <n v="2014"/>
    <n v="10408"/>
    <d v="2004-07-08T00:00:00"/>
    <m/>
    <d v="2006-03-01T00:00:00"/>
    <d v="2014-12-01T00:00:00"/>
    <s v="NO"/>
    <x v="1"/>
    <n v="3405865.6"/>
    <m/>
    <m/>
    <m/>
    <m/>
    <m/>
    <m/>
    <n v="3248780.67"/>
    <n v="0.95387811838494152"/>
    <m/>
  </r>
  <r>
    <n v="45"/>
    <s v="2027920: MEJORAMIENTO DE LA CARRETERA TRINIDAD PAMPA LARGA"/>
    <x v="2"/>
    <n v="2010"/>
    <n v="10438"/>
    <d v="2004-08-02T00:00:00"/>
    <m/>
    <d v="2006-03-01T00:00:00"/>
    <d v="2010-04-01T00:00:00"/>
    <s v="NO"/>
    <x v="0"/>
    <n v="1842236"/>
    <m/>
    <m/>
    <m/>
    <m/>
    <m/>
    <m/>
    <n v="170488.04"/>
    <n v="9.2544082299987632E-2"/>
    <m/>
  </r>
  <r>
    <n v="46"/>
    <s v="2022443: INTERCONEXION INFORMATICA DEL GOBIERNO REGIONAL CAJAMARCA"/>
    <x v="2"/>
    <n v="2013"/>
    <n v="10489"/>
    <d v="2004-07-07T00:00:00"/>
    <m/>
    <d v="2006-01-01T00:00:00"/>
    <d v="2009-12-01T00:00:00"/>
    <s v="NO"/>
    <x v="0"/>
    <n v="627501"/>
    <m/>
    <m/>
    <m/>
    <m/>
    <m/>
    <m/>
    <n v="298447.83"/>
    <n v="0.47561331376364341"/>
    <m/>
  </r>
  <r>
    <n v="47"/>
    <s v="2130493: REPOSICION Y MEJORAMIENTO DE INFRAESTRUCTURA EPM 16002 - JAEN"/>
    <x v="1"/>
    <n v="2012"/>
    <n v="10585"/>
    <d v="2005-02-04T00:00:00"/>
    <m/>
    <d v="2011-05-01T00:00:00"/>
    <s v="set-12"/>
    <s v="NO"/>
    <x v="0"/>
    <n v="494061"/>
    <m/>
    <m/>
    <m/>
    <m/>
    <m/>
    <m/>
    <n v="584511.6"/>
    <n v="1.1830757740440958"/>
    <m/>
  </r>
  <r>
    <n v="48"/>
    <s v="2023003: RESIDENCIA UNIVERSITARIA UNIVERSIDAD NACIONAL DE CAJAMARCA"/>
    <x v="2"/>
    <n v="2010"/>
    <n v="10852"/>
    <d v="2004-06-29T00:00:00"/>
    <m/>
    <d v="2006-07-01T00:00:00"/>
    <d v="2009-12-01T00:00:00"/>
    <s v="NO"/>
    <x v="0"/>
    <n v="1896000"/>
    <m/>
    <m/>
    <m/>
    <m/>
    <m/>
    <m/>
    <n v="3871243.78"/>
    <n v="2.0417952426160335"/>
    <m/>
  </r>
  <r>
    <n v="49"/>
    <s v="2027931: REHABILITACION Y MEJORAMIENTO CARRETERA EL TINTE - LA CAPILLA - DERIVACION TUMBADEN"/>
    <x v="2"/>
    <n v="2010"/>
    <n v="10905"/>
    <d v="2004-09-10T00:00:00"/>
    <m/>
    <d v="2006-03-01T00:00:00"/>
    <d v="2009-10-01T00:00:00"/>
    <s v="NO"/>
    <x v="0"/>
    <n v="2660687"/>
    <m/>
    <m/>
    <m/>
    <m/>
    <m/>
    <m/>
    <n v="1136091.71"/>
    <n v="0.42699186713807374"/>
    <m/>
  </r>
  <r>
    <n v="50"/>
    <s v="2022990: REPOSICION DE INFRAESTRUCTURA 02 AULAS Y SS.HH. DEL CIEPS 16643 SAN PEDRO CRUCE EL NARANJO - HUARANGO"/>
    <x v="1"/>
    <n v="2012"/>
    <n v="11308"/>
    <d v="2006-07-17T00:00:00"/>
    <m/>
    <d v="2006-09-01T00:00:00"/>
    <d v="2011-12-01T00:00:00"/>
    <s v="NO"/>
    <x v="0"/>
    <n v="845294"/>
    <m/>
    <m/>
    <m/>
    <m/>
    <m/>
    <m/>
    <n v="1078059.8400000001"/>
    <n v="1.2753667244769276"/>
    <m/>
  </r>
  <r>
    <n v="51"/>
    <s v="2031846: REPOSICION DE INFRAESTRUCTURA Y MOBILIARIO ESCOLAR DEL C.E. Nº 16873 DE CHINCHIQUILLA - SAN IGNACIO"/>
    <x v="1"/>
    <n v="2012"/>
    <n v="11316"/>
    <d v="2007-04-26T00:00:00"/>
    <m/>
    <d v="2007-06-01T00:00:00"/>
    <s v="set-12"/>
    <s v="NO"/>
    <x v="0"/>
    <n v="869135.13"/>
    <m/>
    <m/>
    <m/>
    <m/>
    <m/>
    <m/>
    <n v="897575.11"/>
    <n v="1.0327221613973883"/>
    <m/>
  </r>
  <r>
    <n v="52"/>
    <s v="2031738: PRODUCCION DE MENESTRAS EN LA REGION CAJAMARCA"/>
    <x v="5"/>
    <n v="2010"/>
    <n v="11403"/>
    <d v="2005-07-21T00:00:00"/>
    <m/>
    <d v="2007-08-01T00:00:00"/>
    <d v="2010-12-01T00:00:00"/>
    <s v="SI"/>
    <x v="0"/>
    <n v="1676454"/>
    <m/>
    <m/>
    <m/>
    <m/>
    <m/>
    <m/>
    <n v="879254"/>
    <n v="0.52447248776286137"/>
    <m/>
  </r>
  <r>
    <n v="53"/>
    <s v="2023018: REUBICACION DEL CENTRO DE SALUD MATERNO INFANTIL SAN IGNACIO"/>
    <x v="1"/>
    <n v="2012"/>
    <n v="11650"/>
    <d v="2004-09-10T00:00:00"/>
    <m/>
    <d v="2006-03-01T00:00:00"/>
    <d v="2012-03-01T00:00:00"/>
    <s v="NO"/>
    <x v="0"/>
    <n v="1976063"/>
    <m/>
    <m/>
    <m/>
    <m/>
    <m/>
    <m/>
    <n v="1319669.4099999999"/>
    <n v="0.66782759962612526"/>
    <m/>
  </r>
  <r>
    <n v="54"/>
    <s v="2023058: SUSTITUCION INFRAESTRUCTURA C. N. NUESTRA SEÑORA DEL ROSARIO - CAJABAMBA"/>
    <x v="2"/>
    <n v="2010"/>
    <n v="11755"/>
    <d v="2004-09-29T00:00:00"/>
    <m/>
    <d v="2006-01-01T00:00:00"/>
    <s v="set-09"/>
    <s v="NO"/>
    <x v="0"/>
    <n v="1243745"/>
    <m/>
    <m/>
    <m/>
    <m/>
    <m/>
    <m/>
    <n v="1924002.19"/>
    <n v="1.546942653035791"/>
    <m/>
  </r>
  <r>
    <n v="55"/>
    <s v="2044471: AMPLIACION INFRAESTRUCTURA C.E.P.S. N° 16647 HUMBERTO ALDAZ - CALABOZO"/>
    <x v="1"/>
    <n v="2012"/>
    <n v="11866"/>
    <d v="2007-04-27T00:00:00"/>
    <m/>
    <d v="2007-07-01T00:00:00"/>
    <d v="2012-10-01T00:00:00"/>
    <s v="NO"/>
    <x v="0"/>
    <n v="762244.25"/>
    <m/>
    <m/>
    <m/>
    <m/>
    <m/>
    <m/>
    <n v="828200.49"/>
    <n v="1.0865290095661595"/>
    <m/>
  </r>
  <r>
    <n v="56"/>
    <s v="2022536: MEJORAMIENTO CARRETERA CRUCE JESUS-JESUS"/>
    <x v="2"/>
    <n v="2012"/>
    <n v="12213"/>
    <d v="2005-07-05T00:00:00"/>
    <m/>
    <d v="2006-03-01T00:00:00"/>
    <d v="2012-10-01T00:00:00"/>
    <s v="NO"/>
    <x v="1"/>
    <n v="5924729"/>
    <m/>
    <m/>
    <m/>
    <m/>
    <m/>
    <m/>
    <n v="6755924.6500000004"/>
    <n v="1.1402926024127011"/>
    <m/>
  </r>
  <r>
    <n v="57"/>
    <s v="2158801: MINICENTRAL HIDROELECTRICA DE LANCHEMA Y PEQUEÑO SISTEMA ELECTRICO ASOCIADO"/>
    <x v="1"/>
    <n v="2015"/>
    <n v="12297"/>
    <d v="2004-11-22T00:00:00"/>
    <m/>
    <s v="NPI"/>
    <s v="NPI"/>
    <s v="NO"/>
    <x v="0"/>
    <n v="2277316"/>
    <n v="0"/>
    <n v="0"/>
    <n v="329208"/>
    <n v="0"/>
    <n v="0"/>
    <n v="0"/>
    <n v="0"/>
    <n v="0"/>
    <m/>
  </r>
  <r>
    <n v="58"/>
    <s v="2022065: CONSTRUCCION DE LA ESCUELA DE ARTE &quot;MARIO URTEAGA&quot; DE LA REGION CAJAMARCA"/>
    <x v="2"/>
    <n v="2011"/>
    <n v="12466"/>
    <d v="2005-07-12T00:00:00"/>
    <m/>
    <d v="2006-03-01T00:00:00"/>
    <s v="set-11"/>
    <s v="NO"/>
    <x v="0"/>
    <n v="1834675"/>
    <m/>
    <m/>
    <m/>
    <m/>
    <m/>
    <m/>
    <n v="1769042.1"/>
    <n v="0.96422641612274662"/>
    <m/>
  </r>
  <r>
    <n v="59"/>
    <s v="2022742: MEJORAMIENTO Y REHABILITACION DE LA CARRETERA &quot;ALTO PALMITO - AGUA AZUL&quot;"/>
    <x v="2"/>
    <n v="2010"/>
    <n v="12704"/>
    <d v="2004-11-29T00:00:00"/>
    <m/>
    <d v="2006-09-01T00:00:00"/>
    <s v="set-10"/>
    <s v="SI"/>
    <x v="0"/>
    <n v="1501071.57"/>
    <m/>
    <m/>
    <m/>
    <m/>
    <m/>
    <m/>
    <n v="1759918.65"/>
    <n v="1.1724415312189278"/>
    <s v="el proyecto ha sido ejecutado por Universidad Nacional de Cajamarca Educacion - U.N. de Cajamarca con 46,901 soles y Region Cajamarca sede Central Cajamarca con 3,824,342.78 soles "/>
  </r>
  <r>
    <n v="60"/>
    <s v="2046497: REHABILITACION Y MEJORAMIENTO DE LA CARRETERA A NIVEL DE AFIRMADO CHILETE - CONTUMAZA - EMP. R103 (PUENTE OCHAPE)"/>
    <x v="2"/>
    <n v="2011"/>
    <n v="12818"/>
    <d v="2007-02-09T00:00:00"/>
    <m/>
    <d v="2008-04-01T00:00:00"/>
    <s v="set-12"/>
    <s v="NO"/>
    <x v="1"/>
    <n v="12977252.880000001"/>
    <m/>
    <m/>
    <m/>
    <m/>
    <m/>
    <m/>
    <n v="11479088.300000001"/>
    <n v="0.88455456683679878"/>
    <s v="el proyecto ha sido ejecutado por Region Cajamarca- Sede Central Cajamarca con 44,789.51 soles y  Region Cajamarca-Jaen Cajamarca con 1,274,879.9 soles "/>
  </r>
  <r>
    <n v="61"/>
    <s v="2094774: IRRIGACION SAN PABLO - CANAL EL REJO"/>
    <x v="2"/>
    <n v="2010"/>
    <n v="13064"/>
    <s v="EN FORMULACION-EVALUACION"/>
    <m/>
    <s v="NPI"/>
    <s v="NPI"/>
    <s v="NO"/>
    <x v="0"/>
    <n v="3359774"/>
    <m/>
    <m/>
    <m/>
    <m/>
    <m/>
    <m/>
    <n v="0"/>
    <n v="0"/>
    <m/>
  </r>
  <r>
    <n v="62"/>
    <s v="2112538: MEJORAMIENTO DE LA INFRAESTRUCTURA DE LA INSTITUCION EDUCATIVA N° 16003 PUEBLO JOVEN MIRAFLORES - JAEN"/>
    <x v="1"/>
    <n v="2013"/>
    <n v="13348"/>
    <d v="2009-01-28T00:00:00"/>
    <m/>
    <d v="2011-05-01T00:00:00"/>
    <d v="2013-11-01T00:00:00"/>
    <s v="NO"/>
    <x v="0"/>
    <n v="1098307.56"/>
    <m/>
    <m/>
    <m/>
    <m/>
    <m/>
    <m/>
    <n v="1062489.17"/>
    <n v="0.96738765050474551"/>
    <s v="el proyecto ha sido ejecutado por Municipalidad Provincial de Cajamarca Cajamarca-Cajamarca con 2,811,044.78 soles y Region Cajamarca sede Central Cajamarca con 77.oo soles "/>
  </r>
  <r>
    <n v="63"/>
    <s v="2019621: ELECTRIFICACION DE LAS LOCALIDADES DEL DISTRITO DE NAMBALLE"/>
    <x v="2"/>
    <n v="2015"/>
    <n v="13372"/>
    <d v="2004-11-16T00:00:00"/>
    <m/>
    <d v="2007-04-01T00:00:00"/>
    <d v="2015-12-01T00:00:00"/>
    <s v="NO"/>
    <x v="0"/>
    <n v="824053"/>
    <n v="417496"/>
    <n v="39343"/>
    <n v="0"/>
    <n v="203130"/>
    <n v="2908"/>
    <n v="1.4"/>
    <n v="618077.80000000005"/>
    <n v="0.75004617421452269"/>
    <m/>
  </r>
  <r>
    <n v="64"/>
    <s v="2134646: AMPLIACION DEL CENTRO DE SALUD MORRO SOLAR"/>
    <x v="1"/>
    <n v="2013"/>
    <n v="13624"/>
    <d v="2005-01-28T00:00:00"/>
    <m/>
    <d v="2011-12-01T00:00:00"/>
    <s v="set-13"/>
    <s v="NO"/>
    <x v="1"/>
    <n v="1344388.89"/>
    <m/>
    <m/>
    <m/>
    <m/>
    <m/>
    <m/>
    <n v="820305.21"/>
    <n v="0.61016958418928913"/>
    <m/>
  </r>
  <r>
    <n v="65"/>
    <s v="2021873: AMPLIACION Y MEJORAMIENTO DEL SISTEMA DE AGUA POTABLE Y ALCANTARILLADO FILA ALTA"/>
    <x v="1"/>
    <n v="2013"/>
    <n v="13637"/>
    <d v="2005-11-16T00:00:00"/>
    <m/>
    <d v="2006-06-01T00:00:00"/>
    <d v="2012-12-01T00:00:00"/>
    <s v="NO"/>
    <x v="0"/>
    <n v="3894701"/>
    <m/>
    <m/>
    <m/>
    <m/>
    <m/>
    <m/>
    <n v="418247.31"/>
    <n v="0.10738881110514004"/>
    <m/>
  </r>
  <r>
    <n v="66"/>
    <s v="2028340: REHABILITACION Y MEJORAMIENTO DE LA CARRETERA LA POSADA - COSPAN"/>
    <x v="2"/>
    <n v="2011"/>
    <n v="13815"/>
    <d v="2005-01-10T00:00:00"/>
    <m/>
    <d v="2007-06-01T00:00:00"/>
    <d v="2011-11-01T00:00:00"/>
    <s v="NO"/>
    <x v="0"/>
    <n v="960848"/>
    <m/>
    <m/>
    <m/>
    <m/>
    <m/>
    <m/>
    <n v="1258639.26"/>
    <n v="1.30992546167552"/>
    <m/>
  </r>
  <r>
    <n v="67"/>
    <s v="2031316: CREACION Y CONSTRUCCION INFRAESTRUCTURA PUESTO DE SALUD NUEVO TRUJILLO"/>
    <x v="1"/>
    <n v="2012"/>
    <n v="13993"/>
    <d v="2007-05-10T00:00:00"/>
    <m/>
    <d v="2007-07-01T00:00:00"/>
    <d v="2012-11-01T00:00:00"/>
    <s v="NO"/>
    <x v="0"/>
    <n v="334871"/>
    <m/>
    <m/>
    <m/>
    <m/>
    <m/>
    <m/>
    <n v="490171.26"/>
    <n v="1.4637614484383539"/>
    <m/>
  </r>
  <r>
    <n v="68"/>
    <s v="2022501: MEJORAMIENTO CARRETERA BAÑOS DEL INCA LLACANORA"/>
    <x v="2"/>
    <n v="2011"/>
    <n v="14126"/>
    <d v="2005-01-14T00:00:00"/>
    <m/>
    <d v="2006-03-01T00:00:00"/>
    <d v="2011-08-01T00:00:00"/>
    <s v="NO"/>
    <x v="0"/>
    <n v="4051658"/>
    <m/>
    <m/>
    <m/>
    <m/>
    <m/>
    <m/>
    <n v="7263713.5199999996"/>
    <n v="1.7927755797749958"/>
    <m/>
  </r>
  <r>
    <n v="69"/>
    <s v="2027923: ELECTRIFICACION DEL CASERIO PAMPA IRACUSHCO"/>
    <x v="2"/>
    <n v="2015"/>
    <n v="14304"/>
    <d v="2004-12-16T00:00:00"/>
    <m/>
    <d v="2006-05-01T00:00:00"/>
    <d v="2015-07-01T00:00:00"/>
    <s v="NO"/>
    <x v="1"/>
    <n v="507435"/>
    <n v="362048"/>
    <n v="29450"/>
    <n v="0"/>
    <n v="17134"/>
    <n v="17134"/>
    <n v="100"/>
    <n v="408631.75"/>
    <n v="0.80528885473016243"/>
    <m/>
  </r>
  <r>
    <n v="70"/>
    <s v="2022261: CULMINACION CON AMPLIACION DE COBERTURA MINICENTRAL NUEVA ESPERANZA HUARANGO"/>
    <x v="1"/>
    <n v="2012"/>
    <n v="14399"/>
    <d v="2005-05-20T00:00:00"/>
    <m/>
    <d v="2006-02-01T00:00:00"/>
    <d v="2012-06-01T00:00:00"/>
    <s v="NO"/>
    <x v="0"/>
    <n v="1226768"/>
    <m/>
    <m/>
    <m/>
    <m/>
    <m/>
    <m/>
    <n v="999742.11"/>
    <n v="0.81493983377460122"/>
    <m/>
  </r>
  <r>
    <n v="71"/>
    <s v="2031842: REPOSICION DE INFRAESTRUCTURA DEL C.E. Nº 16188 PAKAMUROS - PUENTECILLOS"/>
    <x v="1"/>
    <n v="2015"/>
    <n v="14440"/>
    <d v="2005-11-16T00:00:00"/>
    <m/>
    <d v="2007-01-01T00:00:00"/>
    <d v="2015-04-01T00:00:00"/>
    <s v="NO"/>
    <x v="0"/>
    <n v="1241238"/>
    <n v="1204359"/>
    <n v="0"/>
    <n v="0"/>
    <n v="30005"/>
    <n v="30005"/>
    <n v="100"/>
    <n v="1234363.6599999999"/>
    <n v="0.99446170677984391"/>
    <m/>
  </r>
  <r>
    <n v="72"/>
    <s v="2022745: MEJORAMIENTO Y REHABILITACION INFRAESTRUCTURA DE RIEGO REGION CAJAMARCA CANAL TATAQUE-HUALLAPE"/>
    <x v="1"/>
    <n v="2010"/>
    <n v="14755"/>
    <d v="2005-02-09T00:00:00"/>
    <m/>
    <d v="2006-08-01T00:00:00"/>
    <d v="2010-12-01T00:00:00"/>
    <s v="NO"/>
    <x v="0"/>
    <n v="2665772.7400000002"/>
    <m/>
    <m/>
    <m/>
    <m/>
    <m/>
    <m/>
    <n v="1989192.4"/>
    <n v="0.74619729212175823"/>
    <m/>
  </r>
  <r>
    <n v="73"/>
    <s v="2022995: REPOSICION INFRAESTRUCTURA 04 AULAS Y SS.HH. C.E. Nº 16092 DOS DE MAYO - CHUNCHUCA"/>
    <x v="1"/>
    <n v="2012"/>
    <n v="15103"/>
    <d v="2006-01-18T00:00:00"/>
    <m/>
    <d v="2006-01-01T00:00:00"/>
    <d v="2012-11-01T00:00:00"/>
    <s v="NO"/>
    <x v="0"/>
    <n v="750037"/>
    <m/>
    <m/>
    <m/>
    <m/>
    <m/>
    <m/>
    <n v="738825.78"/>
    <n v="0.98505244407942549"/>
    <m/>
  </r>
  <r>
    <n v="74"/>
    <s v="2022419: INFRAESTRUCTURA DE RIEGO CAJABAMBA: REVESTIMIENTO CANAL DE RIEGO PEÑA BLANCA"/>
    <x v="2"/>
    <n v="2010"/>
    <n v="15110"/>
    <d v="2005-01-18T00:00:00"/>
    <m/>
    <d v="2006-03-01T00:00:00"/>
    <d v="2007-02-01T00:00:00"/>
    <s v="NO"/>
    <x v="0"/>
    <n v="426158"/>
    <m/>
    <m/>
    <m/>
    <m/>
    <m/>
    <m/>
    <n v="231738.67"/>
    <n v="0.54378580244885699"/>
    <m/>
  </r>
  <r>
    <n v="75"/>
    <s v="2027927: ELECTRIFICACION RURAL DEL DISTRITO GREGORIO PITA PRIMERA ETAPA"/>
    <x v="2"/>
    <n v="2011"/>
    <n v="15177"/>
    <d v="2005-02-03T00:00:00"/>
    <m/>
    <d v="2007-12-01T00:00:00"/>
    <d v="2010-08-01T00:00:00"/>
    <s v="SI"/>
    <x v="0"/>
    <n v="1187014"/>
    <m/>
    <m/>
    <m/>
    <m/>
    <m/>
    <m/>
    <n v="47233.46"/>
    <n v="3.9791830593404964E-2"/>
    <m/>
  </r>
  <r>
    <n v="76"/>
    <s v="2031377: ELECTRIFICACION RURAL CASERIOS CASA BLANCA - CAU CAU - LAS MANZANAS"/>
    <x v="2"/>
    <n v="2015"/>
    <n v="15339"/>
    <d v="2005-02-04T00:00:00"/>
    <m/>
    <d v="2008-06-01T00:00:00"/>
    <d v="2012-06-01T00:00:00"/>
    <s v="SI"/>
    <x v="1"/>
    <n v="599942"/>
    <n v="1127461"/>
    <n v="0"/>
    <n v="0"/>
    <n v="0"/>
    <n v="0"/>
    <n v="0"/>
    <n v="1127460.52"/>
    <n v="1.879282530644629"/>
    <s v="el proyecto ha sido ejecutado por   Region Cajamarca-Sede Central Cajamarca con 1,949,593.8 soles y Region Cajamarca-Programas Regionales - Pro Region Cajamarca con 1,401,309.54 soles "/>
  </r>
  <r>
    <n v="77"/>
    <s v="2022511: MEJORAMIENTO CARRETERA LLAPA SAN SILVESTRE DE COCHAN"/>
    <x v="2"/>
    <n v="2010"/>
    <n v="15643"/>
    <d v="2005-02-03T00:00:00"/>
    <m/>
    <d v="2006-09-01T00:00:00"/>
    <d v="2010-03-01T00:00:00"/>
    <s v="NO"/>
    <x v="0"/>
    <n v="615816"/>
    <m/>
    <m/>
    <m/>
    <m/>
    <m/>
    <m/>
    <n v="776777.88"/>
    <n v="1.2613798277407537"/>
    <m/>
  </r>
  <r>
    <n v="78"/>
    <s v="2021988: CONSTRUCCION CARRETERA TINYAYOC - PAUCA - JELIC"/>
    <x v="2"/>
    <n v="2013"/>
    <n v="15710"/>
    <d v="2005-03-04T00:00:00"/>
    <m/>
    <d v="2006-06-01T00:00:00"/>
    <d v="2012-12-01T00:00:00"/>
    <s v="NO"/>
    <x v="1"/>
    <n v="2348706"/>
    <m/>
    <m/>
    <m/>
    <m/>
    <m/>
    <m/>
    <n v="2491430.77"/>
    <n v="1.0607674055416045"/>
    <m/>
  </r>
  <r>
    <n v="79"/>
    <s v="2022218: CONSTRUCCION Y EQUIPAMIENTO HOSPITAL DE CELENDIN"/>
    <x v="2"/>
    <n v="2010"/>
    <n v="15719"/>
    <d v="2005-04-15T00:00:00"/>
    <m/>
    <d v="2006-11-01T00:00:00"/>
    <d v="2009-10-01T00:00:00"/>
    <s v="SI"/>
    <x v="0"/>
    <n v="3413728"/>
    <m/>
    <m/>
    <m/>
    <m/>
    <m/>
    <m/>
    <n v="3940520.73"/>
    <n v="1.1543159648337535"/>
    <m/>
  </r>
  <r>
    <n v="80"/>
    <s v="2022512: MEJORAMIENTO CARRETERA MIRAVALLES - NIEPOS"/>
    <x v="2"/>
    <n v="2013"/>
    <n v="15822"/>
    <d v="2005-02-09T00:00:00"/>
    <m/>
    <d v="2006-11-01T00:00:00"/>
    <d v="2013-03-01T00:00:00"/>
    <s v="NO"/>
    <x v="0"/>
    <n v="1254101"/>
    <m/>
    <m/>
    <m/>
    <m/>
    <m/>
    <m/>
    <n v="2343612.33"/>
    <n v="1.8687588399977355"/>
    <m/>
  </r>
  <r>
    <n v="81"/>
    <s v="2027938: MEJORAMIENTO Y REHABILITACION INFRAESTRUCTURA DE RIEGO REGION CAJAMARCA CANAL MICHINAL MONTEGRANDE"/>
    <x v="1"/>
    <n v="2012"/>
    <n v="15875"/>
    <d v="2005-06-07T00:00:00"/>
    <m/>
    <d v="2006-07-01T00:00:00"/>
    <d v="2011-12-01T00:00:00"/>
    <s v="NO"/>
    <x v="0"/>
    <n v="3494899"/>
    <m/>
    <m/>
    <m/>
    <m/>
    <m/>
    <m/>
    <n v="1331356.32"/>
    <n v="0.38094271679954128"/>
    <m/>
  </r>
  <r>
    <n v="82"/>
    <s v="2022029: CONSTRUCCION DE CARRETERA ANGUIA-RODEOPAMPA-AGUAS TERMALES OPA-GUINEAMAYO"/>
    <x v="3"/>
    <n v="2012"/>
    <n v="15933"/>
    <d v="2005-04-11T00:00:00"/>
    <m/>
    <d v="2006-06-01T00:00:00"/>
    <d v="2012-12-01T00:00:00"/>
    <s v="SI"/>
    <x v="0"/>
    <n v="2131444"/>
    <m/>
    <m/>
    <m/>
    <m/>
    <m/>
    <m/>
    <n v="2619344.2799999998"/>
    <n v="1.22890598110952"/>
    <m/>
  </r>
  <r>
    <n v="83"/>
    <s v="2028330: CONSTRUCCION LAGUNAS DE ESTABILIZACION SAN MARCOS"/>
    <x v="2"/>
    <n v="2013"/>
    <n v="15977"/>
    <d v="2005-03-21T00:00:00"/>
    <m/>
    <d v="2007-07-01T00:00:00"/>
    <d v="2010-12-01T00:00:00"/>
    <s v="SI"/>
    <x v="1"/>
    <n v="1597845"/>
    <m/>
    <m/>
    <m/>
    <m/>
    <m/>
    <m/>
    <n v="1217914.56"/>
    <n v="0.76222321939862758"/>
    <m/>
  </r>
  <r>
    <n v="84"/>
    <s v="2229892: MEJORAMIENTO COMPLEJO EDUCATIVO RAMON CASTILLA Y MARQUESADO N 16001"/>
    <x v="1"/>
    <n v="2015"/>
    <n v="16042"/>
    <d v="2012-10-05T00:00:00"/>
    <m/>
    <d v="2014-12-01T00:00:00"/>
    <d v="2014-12-01T00:00:00"/>
    <s v="NO"/>
    <x v="0"/>
    <n v="7347054"/>
    <n v="0"/>
    <n v="119054"/>
    <n v="1555110"/>
    <n v="0"/>
    <n v="0"/>
    <n v="0"/>
    <n v="119053.67"/>
    <n v="1.6204273168538029E-2"/>
    <m/>
  </r>
  <r>
    <n v="85"/>
    <s v="2022327: ELECTRIFICACION RURAL MICROCUENCA RIO CHOTANO"/>
    <x v="0"/>
    <n v="2011"/>
    <n v="16060"/>
    <d v="2005-06-03T00:00:00"/>
    <m/>
    <d v="2006-01-01T00:00:00"/>
    <d v="2011-12-01T00:00:00"/>
    <s v="NO"/>
    <x v="0"/>
    <n v="2513333"/>
    <m/>
    <m/>
    <m/>
    <m/>
    <m/>
    <m/>
    <n v="5619861.6799999997"/>
    <n v="2.236019532628585"/>
    <m/>
  </r>
  <r>
    <n v="86"/>
    <s v="2028028: ELECTRIFICACION RURAL REGION CAJAMARCA: AMPLIACION DEL SISTEMA DE ELECTRIFICACION CASERIO LA COLPA"/>
    <x v="2"/>
    <n v="2012"/>
    <n v="16135"/>
    <d v="2005-03-10T00:00:00"/>
    <m/>
    <d v="2006-12-01T00:00:00"/>
    <d v="2011-11-01T00:00:00"/>
    <s v="NO"/>
    <x v="1"/>
    <n v="241628"/>
    <m/>
    <m/>
    <m/>
    <m/>
    <m/>
    <m/>
    <n v="409103.94"/>
    <n v="1.6931147880212558"/>
    <m/>
  </r>
  <r>
    <n v="87"/>
    <s v="2019546: ELECTRIFICACION SUCSE - CABORAN - CHULANGATE"/>
    <x v="2"/>
    <n v="2015"/>
    <n v="16295"/>
    <d v="2005-02-27T00:00:00"/>
    <m/>
    <d v="2007-04-01T00:00:00"/>
    <d v="2015-06-01T00:00:00"/>
    <s v="NO"/>
    <x v="0"/>
    <n v="330878"/>
    <n v="222279"/>
    <n v="417"/>
    <n v="0"/>
    <n v="2000"/>
    <n v="840"/>
    <n v="42"/>
    <n v="255247.85"/>
    <n v="0.77142587298037346"/>
    <m/>
  </r>
  <r>
    <n v="88"/>
    <s v="2019615: RED SECUNDARIA DE ELECTRIFICACION LIGUÑAC"/>
    <x v="2"/>
    <n v="2015"/>
    <n v="16297"/>
    <d v="2005-02-27T00:00:00"/>
    <m/>
    <d v="2007-04-01T00:00:00"/>
    <d v="2014-12-01T00:00:00"/>
    <s v="NO"/>
    <x v="0"/>
    <n v="219919"/>
    <n v="114514"/>
    <n v="191"/>
    <n v="0"/>
    <n v="2000"/>
    <n v="0"/>
    <n v="0"/>
    <n v="149296.14000000001"/>
    <n v="0.67886876531813989"/>
    <m/>
  </r>
  <r>
    <n v="89"/>
    <s v="2022329: ELECTRIFICACION RURAL PARTE ALTA DEL DISTRITO DE JAEN"/>
    <x v="1"/>
    <n v="2011"/>
    <n v="16316"/>
    <d v="2005-06-07T00:00:00"/>
    <m/>
    <d v="2006-03-01T00:00:00"/>
    <d v="2011-12-01T00:00:00"/>
    <s v="NO"/>
    <x v="0"/>
    <n v="1851537"/>
    <m/>
    <m/>
    <m/>
    <m/>
    <m/>
    <m/>
    <n v="2138015.34"/>
    <n v="1.1547246098781714"/>
    <m/>
  </r>
  <r>
    <n v="90"/>
    <s v="2001854: ORDENAMIENTO TERRITORIAL DE LA REGION CAJAMARCA"/>
    <x v="2"/>
    <n v="2014"/>
    <n v="16484"/>
    <d v="2005-03-10T00:00:00"/>
    <m/>
    <d v="2004-01-01T00:00:00"/>
    <d v="2014-12-01T00:00:00"/>
    <s v="NO"/>
    <x v="0"/>
    <n v="3290904"/>
    <m/>
    <m/>
    <m/>
    <m/>
    <m/>
    <m/>
    <n v="2812861.24"/>
    <n v="0.85473816313086015"/>
    <m/>
  </r>
  <r>
    <n v="91"/>
    <s v="2022204: CONSTRUCCION TRIBUNAS ESTADIO JAEN"/>
    <x v="1"/>
    <n v="2012"/>
    <n v="16528"/>
    <d v="2005-06-17T00:00:00"/>
    <m/>
    <d v="2006-01-01T00:00:00"/>
    <d v="2012-06-01T00:00:00"/>
    <s v="NO"/>
    <x v="0"/>
    <n v="4363128.58"/>
    <m/>
    <m/>
    <m/>
    <m/>
    <m/>
    <m/>
    <n v="3441598.13"/>
    <n v="0.78879136080834911"/>
    <s v="el proyecto ha sido ejecutado por Municipalidad Distrital de Namballe Cajamarca-San Ignacio con 29,000 soles y Region Cajamarca sede Central Cajamarca con 750,000 soles "/>
  </r>
  <r>
    <n v="92"/>
    <s v="2022507: MEJORAMIENTO CARRETERA HUASMIN - JEREZ - CRUCE SAN JOSE"/>
    <x v="2"/>
    <n v="2012"/>
    <n v="16718"/>
    <d v="2005-03-21T00:00:00"/>
    <m/>
    <d v="2006-03-01T00:00:00"/>
    <d v="2011-04-01T00:00:00"/>
    <s v="NO"/>
    <x v="1"/>
    <n v="3461597"/>
    <m/>
    <m/>
    <m/>
    <m/>
    <m/>
    <m/>
    <n v="2989255.26"/>
    <n v="0.86354802711003031"/>
    <m/>
  </r>
  <r>
    <n v="93"/>
    <s v="2027933: ELECTRIFICACION RURAL CAJABAMBA II ETAPA - FASE 1"/>
    <x v="4"/>
    <n v="2015"/>
    <n v="16849"/>
    <d v="2005-05-16T00:00:00"/>
    <m/>
    <d v="2006-03-01T00:00:00"/>
    <d v="2015-12-01T00:00:00"/>
    <s v="NO"/>
    <x v="0"/>
    <n v="3880881.68"/>
    <m/>
    <m/>
    <m/>
    <m/>
    <m/>
    <m/>
    <n v="3350903.34"/>
    <n v="0.86343867613093517"/>
    <m/>
  </r>
  <r>
    <n v="94"/>
    <s v="2031856: REPOSICION Y AMPLIACION INSTITUCION EDUCATIVA Nº 16519 JOSE CARLOS MARIATEGUI - HUARANGUILLO"/>
    <x v="1"/>
    <n v="2014"/>
    <n v="17186"/>
    <d v="2006-08-16T00:00:00"/>
    <m/>
    <d v="2007-01-01T00:00:00"/>
    <d v="2014-02-01T00:00:00"/>
    <s v="NO"/>
    <x v="1"/>
    <n v="2043858.35"/>
    <m/>
    <m/>
    <m/>
    <m/>
    <m/>
    <m/>
    <n v="1969378.94"/>
    <n v="0.96355940713797505"/>
    <m/>
  </r>
  <r>
    <n v="95"/>
    <s v="2027934: ELECTRIFICACION RURAL CAJABAMBA II ETAPA - FASE 3"/>
    <x v="2"/>
    <n v="2015"/>
    <n v="17291"/>
    <d v="2005-05-16T00:00:00"/>
    <m/>
    <d v="2006-03-01T00:00:00"/>
    <d v="2014-12-01T00:00:00"/>
    <s v="NO"/>
    <x v="0"/>
    <n v="1344154"/>
    <n v="655935"/>
    <n v="18069"/>
    <n v="0"/>
    <n v="3700"/>
    <n v="0"/>
    <n v="0"/>
    <n v="674003.67"/>
    <n v="0.50143336998587962"/>
    <m/>
  </r>
  <r>
    <n v="96"/>
    <s v="2022202: CONSTRUCCION SEDE GERENCIA SUB REGIONAL CHOTA"/>
    <x v="3"/>
    <n v="2015"/>
    <n v="17368"/>
    <d v="2010-02-23T00:00:00"/>
    <m/>
    <d v="2010-12-01T00:00:00"/>
    <d v="2016-02-01T00:00:00"/>
    <s v="NO"/>
    <x v="1"/>
    <n v="9123236"/>
    <m/>
    <m/>
    <m/>
    <m/>
    <m/>
    <m/>
    <n v="5497280.75"/>
    <n v="0.60255820960895889"/>
    <m/>
  </r>
  <r>
    <n v="97"/>
    <s v="2026616: ELECTRIFICACION RURAL CAJABAMBA II ETAPA FASE II"/>
    <x v="2"/>
    <n v="2015"/>
    <n v="17567"/>
    <d v="2005-06-21T00:00:00"/>
    <m/>
    <d v="2006-03-01T00:00:00"/>
    <d v="2013-12-01T00:00:00"/>
    <s v="NO"/>
    <x v="0"/>
    <n v="2316534"/>
    <n v="2821307"/>
    <n v="0"/>
    <n v="0"/>
    <n v="0"/>
    <n v="0"/>
    <n v="0"/>
    <n v="2821307.32"/>
    <n v="1.2179002423448133"/>
    <m/>
  </r>
  <r>
    <n v="98"/>
    <s v="2022509: MEJORAMIENTO CARRETERA LA LAGUNA-SAN JUAN DE DIOS-PAN DE AZUCAR"/>
    <x v="3"/>
    <n v="2014"/>
    <n v="17644"/>
    <d v="2005-06-17T00:00:00"/>
    <m/>
    <d v="2006-03-01T00:00:00"/>
    <d v="2013-07-01T00:00:00"/>
    <s v="NO"/>
    <x v="0"/>
    <n v="2912308.57"/>
    <m/>
    <m/>
    <m/>
    <m/>
    <m/>
    <m/>
    <n v="1485840.25"/>
    <n v="0.51019327598242792"/>
    <m/>
  </r>
  <r>
    <n v="99"/>
    <s v="2022301: ELECTRIFICACION RURAL DEL CPM DE TUGUSA Y DE LOS CASERIOS DE MUMPAMPA Y SACUS"/>
    <x v="3"/>
    <n v="2011"/>
    <n v="17883"/>
    <d v="2005-07-11T00:00:00"/>
    <m/>
    <d v="2006-05-01T00:00:00"/>
    <d v="2011-06-01T00:00:00"/>
    <s v="NO"/>
    <x v="0"/>
    <n v="588379"/>
    <m/>
    <m/>
    <m/>
    <m/>
    <m/>
    <m/>
    <n v="574670.6"/>
    <n v="0.97670141184508619"/>
    <m/>
  </r>
  <r>
    <n v="100"/>
    <s v="2026624: REPOTENCIACION Y MEJORAMIENTO DE LA MINICENTRAL HIDROELECTRICA LAS NARANJAS Y PEQUEÑO SISTEMA ELECTRICO ASOCIADO"/>
    <x v="1"/>
    <n v="2011"/>
    <n v="18654"/>
    <d v="2005-06-09T00:00:00"/>
    <m/>
    <d v="2006-12-01T00:00:00"/>
    <d v="2011-06-01T00:00:00"/>
    <s v="NO"/>
    <x v="0"/>
    <n v="650146"/>
    <m/>
    <m/>
    <m/>
    <m/>
    <m/>
    <m/>
    <n v="728012.38"/>
    <n v="1.1197675291396088"/>
    <m/>
  </r>
  <r>
    <n v="101"/>
    <s v="2028326: CONSTRUCCION DE SISTEMAS DE AGUA POTABLE Y LETRINAS CASA DE TORTA - TOLON ALTO"/>
    <x v="2"/>
    <n v="2010"/>
    <n v="18841"/>
    <d v="2005-06-09T00:00:00"/>
    <m/>
    <d v="2006-08-01T00:00:00"/>
    <s v="set-06"/>
    <s v="NO"/>
    <x v="0"/>
    <n v="203355"/>
    <m/>
    <m/>
    <m/>
    <m/>
    <m/>
    <m/>
    <n v="178750.29"/>
    <n v="0.87900612229844366"/>
    <m/>
  </r>
  <r>
    <n v="102"/>
    <s v="2028328: CONSTRUCCION CERCO PERIMETRICO C.E. Nº 82402 BELLAVISTA-CELENDIN"/>
    <x v="2"/>
    <n v="2010"/>
    <n v="18862"/>
    <d v="2005-06-09T00:00:00"/>
    <m/>
    <d v="2006-04-01T00:00:00"/>
    <d v="2007-11-01T00:00:00"/>
    <s v="NO"/>
    <x v="0"/>
    <n v="42251"/>
    <m/>
    <m/>
    <m/>
    <m/>
    <m/>
    <m/>
    <n v="54827.3"/>
    <n v="1.2976568601926581"/>
    <m/>
  </r>
  <r>
    <n v="103"/>
    <s v="2029324: MEJORAMIENTO DE LA PRODUCTIVIDAD Y RENTABILIDAD DE LOS PRODUCTOS AGRARIOS EN EL AREA DE INFLUENCIA DEL SANTUARIO NACIONAL TABACONAS NAMBALLE"/>
    <x v="2"/>
    <n v="2010"/>
    <n v="18872"/>
    <d v="2005-08-24T00:00:00"/>
    <m/>
    <d v="2006-06-01T00:00:00"/>
    <d v="2010-07-01T00:00:00"/>
    <s v="NO"/>
    <x v="0"/>
    <n v="4418400"/>
    <m/>
    <m/>
    <m/>
    <m/>
    <m/>
    <m/>
    <n v="779000"/>
    <n v="0.1763081658518921"/>
    <m/>
  </r>
  <r>
    <n v="104"/>
    <s v="2031857: REPOSICION Y MEJORAMIENTO DE INFRAESTRUCTURA C.E.P.S. Nº 16044 - MAGLLANAL"/>
    <x v="1"/>
    <n v="2012"/>
    <n v="18917"/>
    <d v="2006-07-04T00:00:00"/>
    <m/>
    <d v="2007-01-01T00:00:00"/>
    <d v="2012-07-01T00:00:00"/>
    <s v="NO"/>
    <x v="0"/>
    <n v="652053.68000000005"/>
    <m/>
    <m/>
    <m/>
    <m/>
    <m/>
    <m/>
    <n v="684140.77"/>
    <n v="1.049209276757705"/>
    <m/>
  </r>
  <r>
    <n v="105"/>
    <s v="2022702: MEJORAMIENTO INFRAESTRUCTURA DE RIEGO CANAL EL TRIUNFO - SAN JUAN DEL PUQUIO"/>
    <x v="1"/>
    <n v="2010"/>
    <n v="18924"/>
    <d v="2005-09-05T00:00:00"/>
    <m/>
    <d v="2007-05-01T00:00:00"/>
    <d v="2010-12-01T00:00:00"/>
    <s v="NO"/>
    <x v="0"/>
    <n v="711716"/>
    <m/>
    <m/>
    <m/>
    <m/>
    <m/>
    <m/>
    <n v="958647.03"/>
    <n v="1.3469516352028057"/>
    <m/>
  </r>
  <r>
    <n v="106"/>
    <s v="2031837: REPOSICION DE INFRAESTRUCTURA I.E. N° 16478 PEDRO RUIZ GALLO - LA LIMA"/>
    <x v="1"/>
    <n v="2012"/>
    <n v="18931"/>
    <d v="2007-03-09T00:00:00"/>
    <m/>
    <d v="2007-05-01T00:00:00"/>
    <d v="2012-10-01T00:00:00"/>
    <s v="NO"/>
    <x v="0"/>
    <n v="1267023.8"/>
    <m/>
    <m/>
    <m/>
    <m/>
    <m/>
    <m/>
    <n v="1189580.78"/>
    <n v="0.93887800686932632"/>
    <m/>
  </r>
  <r>
    <n v="107"/>
    <s v="2022935: REHABILITACION Y MEJORAMIENTO CANAL CALABOZO - TIMARUCA"/>
    <x v="1"/>
    <n v="2012"/>
    <n v="18987"/>
    <d v="2005-08-05T00:00:00"/>
    <m/>
    <d v="2006-05-01T00:00:00"/>
    <d v="2012-11-01T00:00:00"/>
    <s v="NO"/>
    <x v="0"/>
    <n v="281739"/>
    <m/>
    <m/>
    <m/>
    <m/>
    <m/>
    <m/>
    <n v="557427.78"/>
    <n v="1.9785254437617796"/>
    <s v="el proyecto ha sido ejecutado por Municipalidad Distrital de San Jose de Lourdes Cajamarca - San Ignacio con 114,079.69 soles y  Region Cajamarca-Jaen Cajamarca con 376,091.57 soles "/>
  </r>
  <r>
    <n v="108"/>
    <s v="2022999: REPOTENCIACION DE LA MINICENTRAL HIDROELECTRICA DE CONCHAN Y AMPLIACION DEL PEQUEÑO SISTEMA ELECTRICO ASOCIADO"/>
    <x v="2"/>
    <n v="2012"/>
    <n v="19336"/>
    <d v="2005-07-20T00:00:00"/>
    <m/>
    <d v="2006-09-01T00:00:00"/>
    <d v="2012-12-01T00:00:00"/>
    <s v="NO"/>
    <x v="1"/>
    <n v="2088935"/>
    <m/>
    <m/>
    <m/>
    <m/>
    <m/>
    <m/>
    <n v="2088935.04"/>
    <n v="1.0000000191485134"/>
    <m/>
  </r>
  <r>
    <n v="109"/>
    <s v="2134842: CONSTRUCCION DE INFRAESTRUCTURA Y MOBILIARIO ESCOLAR DE LA I.E.P. Nº 16625 - ALTO TAMBILLO -SAN IGNACIO"/>
    <x v="1"/>
    <n v="2015"/>
    <n v="19584"/>
    <d v="2010-11-19T00:00:00"/>
    <m/>
    <d v="2012-12-01T00:00:00"/>
    <d v="2015-12-01T00:00:00"/>
    <s v="NO"/>
    <x v="1"/>
    <n v="3432452"/>
    <n v="69579"/>
    <n v="2652770"/>
    <n v="0"/>
    <n v="692973"/>
    <n v="692970"/>
    <n v="100"/>
    <n v="3415319.74"/>
    <n v="0.99500874010765483"/>
    <m/>
  </r>
  <r>
    <n v="110"/>
    <s v="2022993: REPOSICION DE LA INFRAESTRUCTURA CENTRO EDUCATIVO Nº 16068 SHUMBA ALTO"/>
    <x v="1"/>
    <n v="2012"/>
    <n v="19903"/>
    <d v="2005-09-21T00:00:00"/>
    <m/>
    <d v="2006-02-01T00:00:00"/>
    <d v="2012-11-01T00:00:00"/>
    <s v="NO"/>
    <x v="0"/>
    <n v="1083055.29"/>
    <m/>
    <m/>
    <m/>
    <m/>
    <m/>
    <m/>
    <n v="960709.85"/>
    <n v="0.88703675506723201"/>
    <m/>
  </r>
  <r>
    <n v="111"/>
    <s v="2026124: REDES PRIMARIAS 22 9 KV, REDES SECUNDARIAS 460 230V Y CONEXIONES DOMICILIARIAS CASERIOS DE LLAMAPAMPA, ALTO PERU, PUEBLO NUEVO, SAN MATEO, BAOS QUILCATE Y EL MILAGRO - TRAMO 1"/>
    <x v="2"/>
    <n v="2015"/>
    <n v="20023"/>
    <d v="2005-07-11T00:00:00"/>
    <m/>
    <d v="2007-04-01T00:00:00"/>
    <d v="2015-06-01T00:00:00"/>
    <s v="NO"/>
    <x v="0"/>
    <n v="1070779"/>
    <n v="848017"/>
    <n v="48782"/>
    <n v="0"/>
    <n v="322"/>
    <n v="322"/>
    <n v="99.9"/>
    <n v="944787.28"/>
    <n v="0.88233639247687901"/>
    <m/>
  </r>
  <r>
    <n v="112"/>
    <s v="2022300: ELECTRIFICACION RURAL AYLAMBO"/>
    <x v="2"/>
    <n v="2014"/>
    <n v="20040"/>
    <d v="2005-07-13T00:00:00"/>
    <m/>
    <d v="2007-02-01T00:00:00"/>
    <d v="2014-08-01T00:00:00"/>
    <s v="NO"/>
    <x v="1"/>
    <n v="664136.04"/>
    <m/>
    <m/>
    <m/>
    <m/>
    <m/>
    <m/>
    <n v="650656.68000000005"/>
    <n v="0.97970391728778938"/>
    <m/>
  </r>
  <r>
    <n v="113"/>
    <s v="2026123: REDES PRIMARIAS 22 9 13 2 KV, SECUNDARIAS 440 220 V Y CONEXIONES DOMICILIARIAS CASERIOS DE EL LLANTEN, ZOGNAD BAJO, NUEVO PROGRESO, EL LIRIO Y CHUCLLAPAMPA - TRAMO 2"/>
    <x v="2"/>
    <n v="2015"/>
    <n v="20049"/>
    <d v="2005-06-28T00:00:00"/>
    <m/>
    <d v="2007-04-01T00:00:00"/>
    <d v="2014-12-01T00:00:00"/>
    <s v="NO"/>
    <x v="0"/>
    <n v="1050731"/>
    <n v="840818"/>
    <n v="57681"/>
    <n v="0"/>
    <n v="0"/>
    <n v="0"/>
    <n v="0"/>
    <n v="943919.84"/>
    <n v="0.89834585636095243"/>
    <m/>
  </r>
  <r>
    <n v="114"/>
    <s v="2031852: REPOSICION Y AMPLIACION DE LA INFRAESTRUCTURA DE LA I.E. Nº 16102 - SAMANGA"/>
    <x v="1"/>
    <n v="2012"/>
    <n v="20388"/>
    <d v="2006-11-09T00:00:00"/>
    <m/>
    <d v="2007-01-01T00:00:00"/>
    <d v="2012-11-01T00:00:00"/>
    <s v="NO"/>
    <x v="0"/>
    <n v="648561.6"/>
    <m/>
    <m/>
    <m/>
    <m/>
    <m/>
    <m/>
    <n v="578629.38"/>
    <n v="0.8921733571645315"/>
    <s v="el proyecto ha sido ejecutado por Region Cajamarca-Cutervo Cajamarca con 9,241,297.92 soles y MEM - DIRECCION GENERAL DE ELECTRIFICACION RURAL ENERGIA Y MINAS - M. DE ENERGIA Y MINAS  con 58,431.7 soles "/>
  </r>
  <r>
    <n v="115"/>
    <s v="2021829: AMPLIACION INFRAESTRUCTURA INSTITUCION EDUCATIVA Nº 82314 - ARAQUEDA"/>
    <x v="2"/>
    <n v="2010"/>
    <n v="20712"/>
    <d v="2005-09-14T00:00:00"/>
    <m/>
    <d v="2006-04-01T00:00:00"/>
    <d v="2007-10-01T00:00:00"/>
    <s v="SI"/>
    <x v="0"/>
    <n v="299372"/>
    <m/>
    <m/>
    <m/>
    <m/>
    <m/>
    <m/>
    <n v="365069.32"/>
    <n v="1.2194504496078458"/>
    <m/>
  </r>
  <r>
    <n v="116"/>
    <s v="2022296: ELECTRIFICACION HUARANGO - CHIRINOS"/>
    <x v="2"/>
    <n v="2010"/>
    <n v="20782"/>
    <d v="2005-11-16T00:00:00"/>
    <m/>
    <d v="2006-03-01T00:00:00"/>
    <d v="2009-11-01T00:00:00"/>
    <s v="SI"/>
    <x v="0"/>
    <n v="3375840"/>
    <m/>
    <m/>
    <m/>
    <m/>
    <m/>
    <m/>
    <n v="2492723.4300000002"/>
    <n v="0.73840094021043656"/>
    <m/>
  </r>
  <r>
    <n v="117"/>
    <s v="2031402: ELECTRIFICACION RURAL PARTE MARGEN DERECHA E IZQUIERDA RIO CHINCHIPE"/>
    <x v="1"/>
    <n v="2015"/>
    <n v="21023"/>
    <d v="2006-08-01T00:00:00"/>
    <m/>
    <d v="2007-06-01T00:00:00"/>
    <d v="2015-10-01T00:00:00"/>
    <s v="NO"/>
    <x v="1"/>
    <n v="5727266"/>
    <n v="5574453"/>
    <n v="139141"/>
    <n v="0"/>
    <n v="10604"/>
    <n v="9906"/>
    <n v="93.4"/>
    <n v="5723499.5099999998"/>
    <n v="0.99934235811642058"/>
    <m/>
  </r>
  <r>
    <n v="118"/>
    <s v="2143976: MEJORAMIENTO DE CANAL SANTA ROSA - NINABAMBA"/>
    <x v="3"/>
    <n v="2012"/>
    <n v="21154"/>
    <d v="2008-05-20T00:00:00"/>
    <m/>
    <s v="NPI"/>
    <s v="NPI"/>
    <s v="NO"/>
    <x v="0"/>
    <n v="2378245"/>
    <m/>
    <m/>
    <m/>
    <m/>
    <m/>
    <m/>
    <n v="0"/>
    <n v="0"/>
    <m/>
  </r>
  <r>
    <n v="119"/>
    <s v="2094794: MEJORAMIENTO CANAL SALLIQUE"/>
    <x v="1"/>
    <n v="2010"/>
    <n v="21431"/>
    <d v="2005-10-04T00:00:00"/>
    <m/>
    <d v="2010-11-01T00:00:00"/>
    <d v="2010-12-01T00:00:00"/>
    <s v="NO"/>
    <x v="0"/>
    <n v="2151223"/>
    <m/>
    <m/>
    <m/>
    <m/>
    <m/>
    <m/>
    <n v="50500"/>
    <n v="2.3475018628938051E-2"/>
    <m/>
  </r>
  <r>
    <n v="120"/>
    <s v="2031318: CREACION Y CONSTRUCCION PUESTO DE SALUD CHAMANAL"/>
    <x v="1"/>
    <n v="2011"/>
    <n v="21816"/>
    <d v="2007-07-13T00:00:00"/>
    <m/>
    <d v="2008-01-01T00:00:00"/>
    <d v="2010-11-01T00:00:00"/>
    <s v="NO"/>
    <x v="0"/>
    <n v="206085"/>
    <m/>
    <m/>
    <m/>
    <m/>
    <m/>
    <m/>
    <n v="302794.46000000002"/>
    <n v="1.4692697673290149"/>
    <m/>
  </r>
  <r>
    <n v="121"/>
    <s v="2029098: PROMOCION DE INVERSIONES Y COOPERACION INTERNACIONAL PARA LA REGION CAJAMARCA"/>
    <x v="2"/>
    <n v="2010"/>
    <n v="21958"/>
    <d v="2005-08-23T00:00:00"/>
    <m/>
    <d v="2006-06-01T00:00:00"/>
    <d v="2009-06-01T00:00:00"/>
    <s v="NO"/>
    <x v="0"/>
    <n v="99000"/>
    <m/>
    <m/>
    <m/>
    <m/>
    <m/>
    <m/>
    <n v="152940.16"/>
    <n v="1.544850101010101"/>
    <m/>
  </r>
  <r>
    <n v="122"/>
    <s v="2031839: REPOSICION DE INFRAESTRUCTURA DE LA I.E. Nº 16563 LOS CEDROS"/>
    <x v="1"/>
    <n v="2014"/>
    <n v="22006"/>
    <d v="2007-02-12T00:00:00"/>
    <m/>
    <d v="2007-04-01T00:00:00"/>
    <d v="2014-12-01T00:00:00"/>
    <s v="NO"/>
    <x v="1"/>
    <n v="1985910.78"/>
    <m/>
    <m/>
    <m/>
    <m/>
    <m/>
    <m/>
    <n v="1985871.85"/>
    <n v="0.99998039690383278"/>
    <m/>
  </r>
  <r>
    <n v="123"/>
    <s v="2024555: CONSTRUCCION SISTEMA DE RIEGO POR ASPERSION EN LA COMUNIDAD DE PORCON ALTO-PORCON BAJO"/>
    <x v="2"/>
    <n v="2010"/>
    <n v="22352"/>
    <d v="2005-09-06T00:00:00"/>
    <m/>
    <d v="2008-11-01T00:00:00"/>
    <d v="2013-12-01T00:00:00"/>
    <s v="NO"/>
    <x v="1"/>
    <n v="2632700.2200000002"/>
    <m/>
    <m/>
    <m/>
    <m/>
    <m/>
    <m/>
    <n v="2811121.78"/>
    <n v="1.0677713165534659"/>
    <m/>
  </r>
  <r>
    <n v="124"/>
    <s v="2022556: MEJORAMIENTO ESTADIO HEROES DE SAN RAMON"/>
    <x v="2"/>
    <n v="2013"/>
    <n v="22854"/>
    <d v="2005-09-02T00:00:00"/>
    <m/>
    <d v="2006-04-01T00:00:00"/>
    <d v="2013-06-01T00:00:00"/>
    <s v="NO"/>
    <x v="1"/>
    <n v="5925060.4699999997"/>
    <m/>
    <m/>
    <m/>
    <m/>
    <m/>
    <m/>
    <n v="7201797.2199999997"/>
    <n v="1.215480796603583"/>
    <m/>
  </r>
  <r>
    <n v="125"/>
    <s v="2026619: CONSTRUCCION CARRETERA CHIMBAN - PION - SANTA ROSA"/>
    <x v="2"/>
    <n v="2015"/>
    <n v="23397"/>
    <d v="2006-06-22T00:00:00"/>
    <m/>
    <d v="2007-04-01T00:00:00"/>
    <d v="2015-07-01T00:00:00"/>
    <s v="NO"/>
    <x v="1"/>
    <n v="7152770"/>
    <n v="4100250"/>
    <n v="434004"/>
    <n v="0"/>
    <n v="27494"/>
    <n v="17714"/>
    <n v="64.400000000000006"/>
    <n v="4551967.21"/>
    <n v="0.63639222427115649"/>
    <m/>
  </r>
  <r>
    <n v="126"/>
    <s v="2022321: ELECTRIFICACION RURAL DEL CENTRO POBLADO SUMIDERO Y SUS COMUNIDADES"/>
    <x v="0"/>
    <n v="2011"/>
    <n v="23398"/>
    <d v="2005-11-16T00:00:00"/>
    <m/>
    <d v="2006-05-01T00:00:00"/>
    <d v="2011-12-01T00:00:00"/>
    <s v="NO"/>
    <x v="0"/>
    <n v="1411073"/>
    <m/>
    <m/>
    <m/>
    <m/>
    <m/>
    <m/>
    <n v="4254984.2300000004"/>
    <n v="3.0154245953256851"/>
    <m/>
  </r>
  <r>
    <n v="127"/>
    <s v="2021924: REVESTIMIENTO CANAL DE RIEGO LOS MOLINOS"/>
    <x v="2"/>
    <n v="2010"/>
    <n v="23568"/>
    <d v="2005-09-16T00:00:00"/>
    <m/>
    <d v="2006-03-01T00:00:00"/>
    <d v="2010-02-01T00:00:00"/>
    <s v="SI"/>
    <x v="0"/>
    <n v="286579"/>
    <m/>
    <m/>
    <m/>
    <m/>
    <m/>
    <m/>
    <n v="367763.81"/>
    <n v="1.2832894594509716"/>
    <m/>
  </r>
  <r>
    <n v="128"/>
    <s v="2146772: REPOSICION DE LA INFRAESTRUCTURA DEL CENTRO DE SALUD FILA ALTA"/>
    <x v="1"/>
    <n v="2012"/>
    <n v="23595"/>
    <d v="2006-04-18T00:00:00"/>
    <m/>
    <d v="2011-12-01T00:00:00"/>
    <s v="set-12"/>
    <s v="NO"/>
    <x v="0"/>
    <n v="638683"/>
    <m/>
    <m/>
    <m/>
    <m/>
    <m/>
    <m/>
    <n v="169581.5"/>
    <n v="0.2655174789371253"/>
    <m/>
  </r>
  <r>
    <n v="129"/>
    <s v="2021929: MEJORAMIENTO CANAL DE RIEGO TARTAR GRANDE BAÑOS DEL INCA"/>
    <x v="2"/>
    <n v="2011"/>
    <n v="23649"/>
    <d v="2005-10-20T00:00:00"/>
    <m/>
    <d v="2006-03-01T00:00:00"/>
    <d v="2011-12-01T00:00:00"/>
    <s v="SI"/>
    <x v="0"/>
    <n v="453247"/>
    <m/>
    <m/>
    <m/>
    <m/>
    <m/>
    <m/>
    <n v="522845.65"/>
    <n v="1.1535556771473392"/>
    <m/>
  </r>
  <r>
    <n v="130"/>
    <s v="2021994: CONSTRUCCION CENTRO MATERNO INFANTIL SAN MARCOS"/>
    <x v="2"/>
    <n v="2015"/>
    <n v="23850"/>
    <d v="2006-07-25T00:00:00"/>
    <m/>
    <d v="2007-04-01T00:00:00"/>
    <d v="2014-12-01T00:00:00"/>
    <s v="NO"/>
    <x v="1"/>
    <n v="2337487"/>
    <n v="2258624"/>
    <n v="72795"/>
    <n v="0"/>
    <n v="0"/>
    <n v="0"/>
    <n v="0"/>
    <n v="2331419.1"/>
    <n v="0.99740409251473916"/>
    <m/>
  </r>
  <r>
    <n v="131"/>
    <s v="2022324: ELECTRIFICACION RURAL DISTRITO DE TORIBIO CASANOVA PRIMERA ETAPA"/>
    <x v="0"/>
    <n v="2011"/>
    <n v="23904"/>
    <d v="2005-09-29T00:00:00"/>
    <m/>
    <d v="2006-09-01T00:00:00"/>
    <d v="2011-12-01T00:00:00"/>
    <s v="NO"/>
    <x v="0"/>
    <n v="830252"/>
    <m/>
    <m/>
    <m/>
    <m/>
    <m/>
    <m/>
    <n v="1467584.14"/>
    <n v="1.7676369825065159"/>
    <s v="el proyecto ha sido ejecutado por Region Cajamarca sede Central Cajamarca con 120,591.48 soles y Region Cajamarca- Programas Regionales- Pro Region Cajamarca con 106,613,336.47 soles "/>
  </r>
  <r>
    <n v="132"/>
    <s v="2028144: CONSTRUCCION DE AULAS EN LA INSTITUCION EDUCATIVA SECUNDARIA MANUEL GONZALES PRADA"/>
    <x v="0"/>
    <n v="2011"/>
    <n v="23934"/>
    <d v="2006-02-01T00:00:00"/>
    <m/>
    <d v="2006-06-01T00:00:00"/>
    <d v="2007-07-01T00:00:00"/>
    <s v="NO"/>
    <x v="0"/>
    <n v="384064"/>
    <m/>
    <m/>
    <m/>
    <m/>
    <m/>
    <m/>
    <n v="251690"/>
    <n v="0.65533348608565234"/>
    <m/>
  </r>
  <r>
    <n v="133"/>
    <s v="2022537: MEJORAMIENTO DE CARRETERA CRUZ GRANDE - GUZMANGO - SAN BENITO"/>
    <x v="2"/>
    <n v="2010"/>
    <n v="23945"/>
    <d v="2005-11-16T00:00:00"/>
    <m/>
    <d v="2006-11-01T00:00:00"/>
    <d v="2009-08-01T00:00:00"/>
    <s v="NO"/>
    <x v="0"/>
    <n v="515357"/>
    <m/>
    <m/>
    <m/>
    <m/>
    <m/>
    <m/>
    <n v="615005.38"/>
    <n v="1.193357963508791"/>
    <m/>
  </r>
  <r>
    <n v="134"/>
    <s v="2028728: ELECTRIFICACION RURAL CAJABAMBA"/>
    <x v="2"/>
    <n v="2015"/>
    <n v="23956"/>
    <d v="2005-11-17T00:00:00"/>
    <m/>
    <d v="2006-05-01T00:00:00"/>
    <d v="2015-12-01T00:00:00"/>
    <s v="NO"/>
    <x v="1"/>
    <n v="1539084"/>
    <n v="1480807"/>
    <n v="3550"/>
    <n v="0"/>
    <n v="76660"/>
    <n v="203"/>
    <n v="0.3"/>
    <n v="1484559.84"/>
    <n v="0.96457362950950054"/>
    <m/>
  </r>
  <r>
    <n v="135"/>
    <s v="2021831: AMPLIACION INFRAESTRUCTURA I.E. SAN MARCOS"/>
    <x v="2"/>
    <n v="2010"/>
    <n v="24021"/>
    <d v="2005-10-17T00:00:00"/>
    <m/>
    <d v="2006-03-01T00:00:00"/>
    <d v="2010-02-01T00:00:00"/>
    <s v="SI"/>
    <x v="0"/>
    <n v="335096"/>
    <m/>
    <m/>
    <m/>
    <m/>
    <m/>
    <m/>
    <n v="418247.31"/>
    <n v="1.2481417563921982"/>
    <m/>
  </r>
  <r>
    <n v="136"/>
    <s v="2026612: MEJORAMIENTO INSTITUCION EDUCATIVA PUBLICA Nº 82529 EL LIMON - UTCO"/>
    <x v="2"/>
    <n v="2013"/>
    <n v="24045"/>
    <d v="2005-09-30T00:00:00"/>
    <m/>
    <d v="2006-08-01T00:00:00"/>
    <d v="2013-07-01T00:00:00"/>
    <s v="SI"/>
    <x v="0"/>
    <n v="99924"/>
    <m/>
    <m/>
    <m/>
    <m/>
    <m/>
    <m/>
    <n v="125885.86"/>
    <n v="1.2598160602057564"/>
    <m/>
  </r>
  <r>
    <n v="137"/>
    <s v="2022497: MEJORAMIENTO CANAL DE RIEGO CASIAN-CALABOZO-CHILAC"/>
    <x v="0"/>
    <n v="2010"/>
    <n v="24156"/>
    <d v="2006-04-18T00:00:00"/>
    <m/>
    <d v="2006-10-01T00:00:00"/>
    <d v="2010-10-01T00:00:00"/>
    <s v="NO"/>
    <x v="0"/>
    <n v="281680"/>
    <m/>
    <m/>
    <m/>
    <m/>
    <m/>
    <m/>
    <n v="619338.64"/>
    <n v="2.1987313263277479"/>
    <n v="99"/>
  </r>
  <r>
    <n v="138"/>
    <s v="2022282: ELECTRIFICACION RURAL CAJAMARCA HUACARIZ, AGOPAMPA, AMOSHULCA, BELLAVISTA Y PARIAMARCA"/>
    <x v="2"/>
    <n v="2015"/>
    <n v="24652"/>
    <d v="2005-10-20T00:00:00"/>
    <m/>
    <d v="2006-03-01T00:00:00"/>
    <d v="2014-12-01T00:00:00"/>
    <s v="NO"/>
    <x v="1"/>
    <n v="2886118"/>
    <n v="2868718"/>
    <n v="429"/>
    <n v="0"/>
    <n v="0"/>
    <n v="0"/>
    <n v="0"/>
    <n v="2869147.02"/>
    <n v="0.99411978997393735"/>
    <m/>
  </r>
  <r>
    <n v="139"/>
    <s v="2021927: MEJORAMIENTO DEL CANAL POYUNTECUCHO - CELENDIN"/>
    <x v="2"/>
    <n v="2010"/>
    <n v="24801"/>
    <d v="2006-11-09T00:00:00"/>
    <m/>
    <d v="2008-11-01T00:00:00"/>
    <d v="2009-11-01T00:00:00"/>
    <s v="NO"/>
    <x v="0"/>
    <n v="87874"/>
    <m/>
    <m/>
    <m/>
    <m/>
    <m/>
    <m/>
    <n v="115250.27"/>
    <n v="1.3115400459749187"/>
    <m/>
  </r>
  <r>
    <n v="140"/>
    <s v="2021772: AMPLIACION Y MEJORAMIENTO DEL SISTEMA DE AGUA POTABLE Y ALCANTARILLADO LA BANDA-CERRO BLANCO-KUNTUR WASSI-SANGAL"/>
    <x v="2"/>
    <n v="2010"/>
    <n v="24803"/>
    <d v="2006-03-23T00:00:00"/>
    <m/>
    <d v="2006-06-01T00:00:00"/>
    <d v="2009-12-01T00:00:00"/>
    <s v="NO"/>
    <x v="0"/>
    <n v="886477"/>
    <m/>
    <m/>
    <m/>
    <m/>
    <m/>
    <m/>
    <n v="831919.63"/>
    <n v="0.93845596670866815"/>
    <m/>
  </r>
  <r>
    <n v="141"/>
    <s v="2078192: FORTALECIMIENTO DE ACTIVOS, MERCADOS Y POLITICAS PARA EL DESARROLLO RURAL DE LA SIERRA NORTE"/>
    <x v="2"/>
    <n v="2010"/>
    <n v="24932"/>
    <d v="2007-11-23T00:00:00"/>
    <m/>
    <d v="2009-01-01T00:00:00"/>
    <d v="2015-12-01T00:00:00"/>
    <s v="NO"/>
    <x v="0"/>
    <n v="69453824"/>
    <m/>
    <m/>
    <m/>
    <m/>
    <m/>
    <m/>
    <n v="54076226.810000002"/>
    <n v="0.77859250500015664"/>
    <m/>
  </r>
  <r>
    <n v="142"/>
    <s v="2031107: AMPLIACION Y MEJORAMIENTO INFRAESTRUCTURA DE RIEGO CANAL TORO RRUME - SANTA CRUZ"/>
    <x v="1"/>
    <n v="2011"/>
    <n v="25156"/>
    <d v="2006-07-04T00:00:00"/>
    <m/>
    <d v="2007-05-01T00:00:00"/>
    <d v="2010-11-01T00:00:00"/>
    <s v="NO"/>
    <x v="0"/>
    <n v="463585"/>
    <m/>
    <m/>
    <m/>
    <m/>
    <m/>
    <m/>
    <n v="620823.14"/>
    <n v="1.3391786619498043"/>
    <m/>
  </r>
  <r>
    <n v="143"/>
    <s v="2233358: REPOSICION DE INFRAESTRUCTURA IEP N 16053 CP AMBATO - BELLAVISTA - JAEN"/>
    <x v="1"/>
    <n v="2015"/>
    <n v="25431"/>
    <d v="2013-07-17T00:00:00"/>
    <m/>
    <d v="2014-06-01T00:00:00"/>
    <d v="2015-12-01T00:00:00"/>
    <s v="NO"/>
    <x v="1"/>
    <n v="2340801"/>
    <m/>
    <n v="1667742"/>
    <n v="0"/>
    <n v="675651"/>
    <n v="651192"/>
    <n v="96.4"/>
    <n v="2318933.96"/>
    <n v="0.99065830884385297"/>
    <m/>
  </r>
  <r>
    <n v="144"/>
    <s v="2021925: MEJORAMIENTO CANAL DE IRRIGACION PAYAC - SAN JOSE - PROVINCIA SAN MIGUEL - CAJAMARCA"/>
    <x v="2"/>
    <n v="2010"/>
    <n v="25491"/>
    <d v="2005-12-14T00:00:00"/>
    <m/>
    <d v="2007-05-01T00:00:00"/>
    <d v="2010-12-01T00:00:00"/>
    <s v="NO"/>
    <x v="0"/>
    <n v="2127783.2999999998"/>
    <m/>
    <m/>
    <m/>
    <m/>
    <m/>
    <m/>
    <n v="464066.46"/>
    <n v="0.21809855355101249"/>
    <s v="el proyecto ha sido ejecutado por Municipalidad Provincial de Jaen Cajamarca - Jaen con 55,428.9 soles y  Region Cajamarca-Jaen Cajamarca con 628,711.87 soles "/>
  </r>
  <r>
    <n v="145"/>
    <s v="2112693: REPOSICION INFRAESTRUCTURA I.E.P.S. Nº 16006 CRISTO REY FILA ALTA"/>
    <x v="1"/>
    <n v="2015"/>
    <n v="25729"/>
    <d v="2009-01-07T00:00:00"/>
    <m/>
    <d v="2012-12-01T00:00:00"/>
    <d v="2014-12-01T00:00:00"/>
    <s v="NO"/>
    <x v="0"/>
    <n v="917960"/>
    <n v="10800"/>
    <n v="97667"/>
    <n v="787160"/>
    <n v="0"/>
    <n v="0"/>
    <n v="0"/>
    <n v="108466.67"/>
    <n v="0.11816056255174517"/>
    <s v="el proyecto ha sido ejecutado por Municipalidad Distrital de Jesus Cajamarca-Cajamarca con 317,359.1 soles y Region Cajamarca sede Central Cajamarca con 0.00 soles "/>
  </r>
  <r>
    <n v="146"/>
    <s v="2093150: REPOSICION DE INFRAESTRUCTURA Y MOBILIARIO ESCOLAR I.E.P. ALFONSO VILLANUEVA PINILLOS - JAEN"/>
    <x v="1"/>
    <n v="2012"/>
    <n v="26222"/>
    <d v="2007-11-16T00:00:00"/>
    <m/>
    <d v="2010-04-01T00:00:00"/>
    <d v="2012-08-01T00:00:00"/>
    <s v="NO"/>
    <x v="0"/>
    <n v="1779556.96"/>
    <m/>
    <m/>
    <m/>
    <m/>
    <m/>
    <m/>
    <n v="2507962.94"/>
    <n v="1.4093187216665433"/>
    <s v="el proyecto ha sido ejecutado por Municipalidad Provincial de Socota Cajamarca-Cutervo con 13,100 y Region Cajamarca-Cutervo Cajamarca con 466,233.89"/>
  </r>
  <r>
    <n v="147"/>
    <s v="2031855: REPOSICION Y AMPLIACION DE LA I.E. Nº 16499 RICARDO PALMA - HUARANDOZA"/>
    <x v="1"/>
    <n v="2013"/>
    <n v="26887"/>
    <d v="2007-03-27T00:00:00"/>
    <m/>
    <d v="2007-05-01T00:00:00"/>
    <d v="2013-12-01T00:00:00"/>
    <s v="NO"/>
    <x v="1"/>
    <n v="1345815.5"/>
    <m/>
    <m/>
    <m/>
    <m/>
    <m/>
    <m/>
    <n v="1249507.68"/>
    <n v="0.92843906166930013"/>
    <s v="el proyecto ha sido ejecutado por Municipalidad Provincial de Cajamarca Cajamarca-Cajamarca con 433,515.09 soles y Region Cajamarca sede Central Cajamarca con 0.00 soles "/>
  </r>
  <r>
    <n v="148"/>
    <s v="2031207: CONSTRUCCION DE LA INFRAESTRUCTURA Y EQUIPAMIENTO DEL LABORATORIO DE REFERENCIA REGIONAL DE SALUD PUBLICA DE CAJAMARCA"/>
    <x v="2"/>
    <n v="2010"/>
    <n v="28065"/>
    <d v="2008-02-29T00:00:00"/>
    <m/>
    <d v="2009-08-01T00:00:00"/>
    <s v="set-10"/>
    <s v="NO"/>
    <x v="0"/>
    <n v="2529511"/>
    <m/>
    <m/>
    <m/>
    <m/>
    <m/>
    <m/>
    <n v="153649"/>
    <n v="6.0742570401947256E-2"/>
    <m/>
  </r>
  <r>
    <n v="149"/>
    <s v="2031301: CONSTRUCCION Y EQUIPAMIENTO DEL CENTRO MATERNO INFANTIL CHILETE"/>
    <x v="2"/>
    <n v="2010"/>
    <n v="28066"/>
    <d v="2007-01-12T00:00:00"/>
    <m/>
    <d v="2007-03-01T00:00:00"/>
    <d v="2009-12-01T00:00:00"/>
    <s v="SI"/>
    <x v="0"/>
    <n v="1986962"/>
    <m/>
    <m/>
    <m/>
    <m/>
    <m/>
    <m/>
    <n v="2458875.16"/>
    <n v="1.2375048742754013"/>
    <m/>
  </r>
  <r>
    <n v="150"/>
    <s v="2028553: CONSTRUCCION CARRETERA MAYGASBAMBA - AUQUE ALTO"/>
    <x v="3"/>
    <n v="2010"/>
    <n v="28254"/>
    <d v="2006-04-07T00:00:00"/>
    <m/>
    <d v="2006-06-01T00:00:00"/>
    <d v="2010-06-01T00:00:00"/>
    <s v="NO"/>
    <x v="0"/>
    <n v="3689032.57"/>
    <m/>
    <m/>
    <m/>
    <m/>
    <m/>
    <m/>
    <n v="1140610"/>
    <n v="0.30918946318763457"/>
    <m/>
  </r>
  <r>
    <n v="151"/>
    <s v="2112144: MEJORAMIENTO Y AMPLIACION DEL SERVICIO EDUCATIVO DE LA INSTITUCION EDUCATIVA SECUNDARIA SAGRADO CORAZON DE LA CIUDAD DE JAEN, DISTRITO DE JAEN, PROVINCIA DE JAEN, DEPARTAMENTO DE CAJAMARCA"/>
    <x v="1"/>
    <n v="2015"/>
    <n v="28465"/>
    <d v="2015-06-23T00:00:00"/>
    <m/>
    <d v="2015-12-01T00:00:00"/>
    <d v="2015-12-01T00:00:00"/>
    <s v="NO"/>
    <x v="0"/>
    <n v="11277849"/>
    <m/>
    <n v="0"/>
    <n v="0"/>
    <n v="136229"/>
    <n v="136228"/>
    <n v="100"/>
    <n v="136228.47"/>
    <n v="1.2079295440114511E-2"/>
    <s v="el proyecto ha sido ejecutado por Municipalidad Provincial de Jaen Cajamarca -Jaen con 679,155.41 soles, Region Cajamarca-Sede Central Cajamarca con 0.00 soles  y  Region Cajamarca-Jaen Cajamarca con 1,025,325.93 soles "/>
  </r>
  <r>
    <n v="152"/>
    <s v="2146776: REPOSICION DE INFRAESTRUCTURA IEP-PS N° 16010 - CRUCE CHAMAYA"/>
    <x v="1"/>
    <n v="2014"/>
    <n v="28976"/>
    <d v="2006-11-09T00:00:00"/>
    <m/>
    <d v="2011-12-01T00:00:00"/>
    <d v="2014-11-01T00:00:00"/>
    <s v="NO"/>
    <x v="1"/>
    <n v="1218863.0900000001"/>
    <m/>
    <m/>
    <m/>
    <m/>
    <m/>
    <m/>
    <n v="913232.76"/>
    <n v="0.74924966347122701"/>
    <m/>
  </r>
  <r>
    <n v="153"/>
    <s v="2031838: REPOSICION DE INFRAESTRUCTURA DE LA I.E. N° 16462 SAN JUAN BOSCO - SAN IGNACIO"/>
    <x v="1"/>
    <n v="2012"/>
    <n v="29279"/>
    <d v="2007-03-30T00:00:00"/>
    <m/>
    <d v="2007-07-01T00:00:00"/>
    <d v="2012-11-01T00:00:00"/>
    <s v="SI"/>
    <x v="0"/>
    <n v="915089.32"/>
    <m/>
    <m/>
    <m/>
    <m/>
    <m/>
    <m/>
    <n v="966312.2"/>
    <n v="1.0559758253981153"/>
    <m/>
  </r>
  <r>
    <n v="154"/>
    <s v="2031382: ELECTRIFICACION RURAL DE LA LOCALIDAD DE YUBED"/>
    <x v="2"/>
    <n v="2011"/>
    <n v="29708"/>
    <d v="2009-10-30T00:00:00"/>
    <m/>
    <d v="2008-07-01T00:00:00"/>
    <d v="2011-11-01T00:00:00"/>
    <s v="SI"/>
    <x v="0"/>
    <n v="212680"/>
    <m/>
    <m/>
    <m/>
    <m/>
    <m/>
    <m/>
    <n v="216120"/>
    <n v="1.0161745345119428"/>
    <m/>
  </r>
  <r>
    <n v="155"/>
    <s v="2031851: REPOSICION INFRAESTRUCTURA DE LA INSTITUCION EDUCATIVA SAN JUAN SALLIQUE"/>
    <x v="1"/>
    <n v="2014"/>
    <n v="31171"/>
    <d v="2007-03-23T00:00:00"/>
    <m/>
    <d v="2007-05-01T00:00:00"/>
    <d v="2014-02-01T00:00:00"/>
    <s v="NO"/>
    <x v="0"/>
    <n v="587681.56000000006"/>
    <m/>
    <m/>
    <m/>
    <m/>
    <m/>
    <m/>
    <n v="595146.68000000005"/>
    <n v="1.0127026616251156"/>
    <m/>
  </r>
  <r>
    <n v="156"/>
    <s v="2031258: CONSTRUCCION I.E. Nº 10489 JOSE CARLOS MARIATEGUI - CHADIN"/>
    <x v="3"/>
    <n v="2011"/>
    <n v="32020"/>
    <d v="2007-04-03T00:00:00"/>
    <m/>
    <d v="2007-09-01T00:00:00"/>
    <d v="2011-05-01T00:00:00"/>
    <s v="NO"/>
    <x v="0"/>
    <n v="810099"/>
    <m/>
    <m/>
    <m/>
    <m/>
    <m/>
    <m/>
    <n v="836859.21"/>
    <n v="1.0330332588979865"/>
    <m/>
  </r>
  <r>
    <n v="157"/>
    <s v="2110271: REHABILITACION Y MEJORAMIENTO DE LA CARRETERA CHOROPAMPA - ASUNCION - CHAMANI - COSPAN - RAMBRAN - CEPO - L.D. (BAÑOS CHIMU) - TRAMO: CHOROPAMPA - ASUNCION"/>
    <x v="2"/>
    <n v="2011"/>
    <n v="32372"/>
    <d v="2009-08-18T00:00:00"/>
    <m/>
    <d v="2010-03-01T00:00:00"/>
    <d v="2011-04-01T00:00:00"/>
    <s v="NO"/>
    <x v="1"/>
    <n v="2141518"/>
    <m/>
    <m/>
    <m/>
    <m/>
    <m/>
    <m/>
    <n v="2090994.26"/>
    <n v="0.97640751093383293"/>
    <m/>
  </r>
  <r>
    <n v="158"/>
    <s v="2031841: REPOSICION DE INFRAESTRUCTURA DE LA INSTITUCION EDUCATIVA Nº 16474 SAN JUAN - EL PINDO"/>
    <x v="1"/>
    <n v="2012"/>
    <n v="33780"/>
    <d v="2007-03-29T00:00:00"/>
    <m/>
    <d v="2007-05-01T00:00:00"/>
    <s v="set-12"/>
    <s v="SI"/>
    <x v="0"/>
    <n v="636428.72"/>
    <m/>
    <m/>
    <m/>
    <m/>
    <m/>
    <m/>
    <n v="591006.96"/>
    <n v="0.92863024786185011"/>
    <s v="PIP deshabilitadoconforme lo dispuesto en el Oficio: OficioN° 114-2010-GR.CAJ-GARPAT-SGPINPU de fecha: 23/02/2010"/>
  </r>
  <r>
    <n v="159"/>
    <s v="2031383: ELECTRIFICACION RURAL DE LA MICRO CUENCA CULLANMAYO Y REDES INTEGRADAS"/>
    <x v="0"/>
    <n v="2013"/>
    <n v="33815"/>
    <d v="2009-10-27T00:00:00"/>
    <m/>
    <d v="2008-06-01T00:00:00"/>
    <d v="2013-08-01T00:00:00"/>
    <s v="NO"/>
    <x v="1"/>
    <n v="9239466"/>
    <m/>
    <m/>
    <m/>
    <m/>
    <m/>
    <m/>
    <n v="9299729.6199999992"/>
    <n v="1.006522413741227"/>
    <m/>
  </r>
  <r>
    <n v="160"/>
    <s v="2037695: MEJORAMIENTO, AMPLIACION DE LA INSTITUCION EDUCATIVA INICIAL Nº 360 TUANZO, PROVINCIA DE CAJAMARCA - CAJAMARCA"/>
    <x v="2"/>
    <n v="2010"/>
    <n v="33912"/>
    <d v="2006-08-28T00:00:00"/>
    <m/>
    <d v="2012-08-01T00:00:00"/>
    <s v="set-13"/>
    <s v="NO"/>
    <x v="1"/>
    <n v="432841.13"/>
    <m/>
    <m/>
    <m/>
    <m/>
    <m/>
    <m/>
    <n v="433515.09"/>
    <n v="1.0015570609013058"/>
    <m/>
  </r>
  <r>
    <n v="161"/>
    <s v="2031854: REPOSICION Y AMPLIACION DE INFRAESTRUCTURA INSTITUCION EDUCATIVA SECUNDARIO TUPAC AMARU II - MONTANGO"/>
    <x v="1"/>
    <n v="2012"/>
    <n v="33943"/>
    <d v="2007-03-29T00:00:00"/>
    <m/>
    <d v="2007-05-01T00:00:00"/>
    <d v="2011-05-01T00:00:00"/>
    <s v="NO"/>
    <x v="0"/>
    <n v="681180"/>
    <m/>
    <m/>
    <m/>
    <m/>
    <m/>
    <m/>
    <n v="333239.2"/>
    <n v="0.48920872603423471"/>
    <m/>
  </r>
  <r>
    <n v="162"/>
    <s v="2031840: REPOSICION DE INFRAESTRUCTURA DE LA I.E. Nº 16832 RUMEPITE ALTO"/>
    <x v="1"/>
    <n v="2012"/>
    <n v="33971"/>
    <d v="2006-11-13T00:00:00"/>
    <m/>
    <d v="2007-01-01T00:00:00"/>
    <d v="2012-12-01T00:00:00"/>
    <s v="NO"/>
    <x v="0"/>
    <n v="461067"/>
    <m/>
    <m/>
    <m/>
    <m/>
    <m/>
    <m/>
    <n v="687788.44"/>
    <n v="1.4917320909976206"/>
    <m/>
  </r>
  <r>
    <n v="163"/>
    <s v="2031395: ELECTRIFICACION RURAL EL EMPALME"/>
    <x v="2"/>
    <n v="2012"/>
    <n v="34463"/>
    <d v="2007-03-27T00:00:00"/>
    <m/>
    <d v="2007-10-01T00:00:00"/>
    <d v="2009-10-01T00:00:00"/>
    <s v="SI"/>
    <x v="1"/>
    <n v="289433"/>
    <m/>
    <m/>
    <m/>
    <m/>
    <m/>
    <m/>
    <n v="298845.44"/>
    <n v="1.0325202723946474"/>
    <m/>
  </r>
  <r>
    <n v="164"/>
    <s v="2143907: CONSTRUCCION Y MEJORAMIENTO DE LA INFRAESTRUCTURA DEL INSTITUTO SUPERIOR TECNOLOGICO PUBLICO 4 DE JUNIO DE 1821"/>
    <x v="1"/>
    <n v="2012"/>
    <n v="34607"/>
    <d v="2009-09-04T00:00:00"/>
    <m/>
    <d v="2012-11-01T00:00:00"/>
    <d v="2012-12-01T00:00:00"/>
    <s v="NO"/>
    <x v="0"/>
    <n v="2384013"/>
    <m/>
    <m/>
    <m/>
    <m/>
    <m/>
    <m/>
    <n v="50930.98"/>
    <n v="2.1363549611516382E-2"/>
    <s v="el proyecto ha sido ejecutado por Municipalidad provincial de hualgayoc- Bambamarca con 75,015.5 soles, Municipalidad distrital de Ichocan Cajamarca - San Marcos con 13,802 soles, Municipalidad distrital de Jose Manuel Quiroz Cajamarca - San Marcos con 19,111 soles, Región Cajamarca-Sede Central Cajamarca con 103,464.13  soles y Region Cajamarca-Agricultura Cajamarca con 22,166 soles "/>
  </r>
  <r>
    <n v="165"/>
    <s v="2031575: MEJORAMIENTO DE LA CARRETERA CALABOZO COMUNIDAD NATIVA LOS NARANJOS"/>
    <x v="1"/>
    <n v="2012"/>
    <n v="34799"/>
    <d v="2007-04-24T00:00:00"/>
    <m/>
    <d v="2007-07-01T00:00:00"/>
    <d v="2011-11-01T00:00:00"/>
    <s v="NO"/>
    <x v="0"/>
    <n v="1642021"/>
    <m/>
    <m/>
    <m/>
    <m/>
    <m/>
    <m/>
    <n v="934287.1"/>
    <n v="0.56898608483082735"/>
    <m/>
  </r>
  <r>
    <n v="166"/>
    <s v="2031540: MEJORAMIENTO CANAL OCSHAWILCA"/>
    <x v="3"/>
    <n v="2015"/>
    <n v="35256"/>
    <d v="2006-09-20T00:00:00"/>
    <m/>
    <d v="2007-09-01T00:00:00"/>
    <d v="2015-10-01T00:00:00"/>
    <s v="NO"/>
    <x v="1"/>
    <n v="1093817.48"/>
    <m/>
    <m/>
    <m/>
    <m/>
    <m/>
    <m/>
    <n v="822789.68"/>
    <n v="0.75221844141675265"/>
    <s v="el proyecto ha sido ejecutado por   Region Cajamarca-Sede Central Cajamarca con 200,000 soles y Region Cajamarca-Agricultura Cajamarca con 495,002.6 soles "/>
  </r>
  <r>
    <n v="167"/>
    <s v="2031537: MEJORAMIENTO CANAL DE IRRIGACION VENTANILLAS"/>
    <x v="2"/>
    <n v="2010"/>
    <n v="35263"/>
    <d v="2006-08-01T00:00:00"/>
    <m/>
    <d v="2007-05-01T00:00:00"/>
    <d v="2009-12-01T00:00:00"/>
    <s v="NO"/>
    <x v="0"/>
    <n v="1376113"/>
    <m/>
    <m/>
    <m/>
    <m/>
    <m/>
    <m/>
    <n v="1683345.65"/>
    <n v="1.2232612074735141"/>
    <m/>
  </r>
  <r>
    <n v="168"/>
    <s v="2150716: MEJORAMIENTO DE INFRAESTRUCTURA CANAL DE RIEGO ZONANGA ALTO - DISTRITO Y PROVINCIA DE JAEN - CAJAMARCA"/>
    <x v="5"/>
    <n v="2015"/>
    <n v="35509"/>
    <d v="2011-11-17T00:00:00"/>
    <m/>
    <d v="2012-09-01T00:00:00"/>
    <d v="2015-12-01T00:00:00"/>
    <s v="NO"/>
    <x v="1"/>
    <n v="2896912.04"/>
    <m/>
    <m/>
    <m/>
    <m/>
    <m/>
    <m/>
    <n v="2764078.3"/>
    <n v="0.95414643656215392"/>
    <m/>
  </r>
  <r>
    <n v="169"/>
    <s v="2031044: AMPLIACION INFRAESTRUCTURA I.E. SANTA TERESITA NIVEL PRIMARIO Nº 82016 - CAJAMARCA"/>
    <x v="2"/>
    <n v="2012"/>
    <n v="35705"/>
    <d v="2006-09-20T00:00:00"/>
    <m/>
    <d v="2007-04-01T00:00:00"/>
    <d v="2012-01-01T00:00:00"/>
    <s v="NO"/>
    <x v="1"/>
    <n v="1750267"/>
    <m/>
    <m/>
    <m/>
    <m/>
    <m/>
    <m/>
    <n v="2140274.9900000002"/>
    <n v="1.2228277114291706"/>
    <m/>
  </r>
  <r>
    <n v="170"/>
    <s v="2031158: CONSTRUCCION CARRETERA SHIRAC - CAÑAPATA - CARUILLO"/>
    <x v="2"/>
    <n v="2015"/>
    <n v="36043"/>
    <d v="2006-09-13T00:00:00"/>
    <m/>
    <d v="2007-05-01T00:00:00"/>
    <d v="2015-12-01T00:00:00"/>
    <s v="NO"/>
    <x v="0"/>
    <n v="4363424"/>
    <n v="2817669"/>
    <n v="720565"/>
    <n v="0"/>
    <n v="555090"/>
    <n v="551658"/>
    <n v="99.4"/>
    <n v="4089891.45"/>
    <n v="0.93731240649544945"/>
    <m/>
  </r>
  <r>
    <n v="171"/>
    <s v="2034841: CONSTRUCCION IES MANUEL PARDO Y LAVALLE DE PAMPA DE LA RIOJA, DISTRITO DE SOCOTA - CUTERVO - CAJAMARCA"/>
    <x v="0"/>
    <n v="2010"/>
    <n v="37066"/>
    <d v="2006-08-09T00:00:00"/>
    <m/>
    <d v="2007-11-01T00:00:00"/>
    <d v="2010-12-01T00:00:00"/>
    <s v="SI"/>
    <x v="0"/>
    <n v="394784.31"/>
    <m/>
    <m/>
    <m/>
    <m/>
    <m/>
    <m/>
    <n v="479333.89"/>
    <n v="1.2141665153815258"/>
    <m/>
  </r>
  <r>
    <n v="172"/>
    <s v="2031259: CONSTRUCCION I.E. Nº 82238 CP JUQUIT PEDRO GALVEZ - SAN MARCOS"/>
    <x v="2"/>
    <n v="2011"/>
    <n v="37191"/>
    <d v="2006-09-13T00:00:00"/>
    <m/>
    <d v="2007-02-01T00:00:00"/>
    <d v="2010-11-01T00:00:00"/>
    <s v="NO"/>
    <x v="0"/>
    <n v="508145.51"/>
    <m/>
    <m/>
    <m/>
    <m/>
    <m/>
    <m/>
    <n v="677378.88"/>
    <n v="1.3330411598047969"/>
    <m/>
  </r>
  <r>
    <n v="173"/>
    <s v="2031260: CONSTRUCCION I.E. Nº 82257 - POLAN"/>
    <x v="2"/>
    <n v="2010"/>
    <n v="37326"/>
    <d v="2006-09-25T00:00:00"/>
    <m/>
    <d v="2007-08-01T00:00:00"/>
    <d v="2009-04-01T00:00:00"/>
    <s v="SI"/>
    <x v="0"/>
    <n v="524920"/>
    <m/>
    <m/>
    <m/>
    <m/>
    <m/>
    <m/>
    <n v="684788.17"/>
    <n v="1.304557208717519"/>
    <s v="el proyecto ha sido ejecutado por dos sedes Cajamarca por 7505191.54 soles y La Liertad con 3973896.76 soles"/>
  </r>
  <r>
    <n v="174"/>
    <s v="2095019: SISTEMA ELECTRICO RURAL SAN MARCOS - II ETAPA"/>
    <x v="4"/>
    <n v="2015"/>
    <n v="37700"/>
    <d v="2010-06-18T00:00:00"/>
    <m/>
    <d v="2010-06-01T00:00:00"/>
    <d v="2015-12-01T00:00:00"/>
    <s v="NO"/>
    <x v="1"/>
    <n v="25393552"/>
    <n v="22674967"/>
    <n v="1402316"/>
    <n v="0"/>
    <n v="1294824"/>
    <n v="1052090"/>
    <n v="81.3"/>
    <n v="25129372.739999998"/>
    <n v="0.98959660074336975"/>
    <m/>
  </r>
  <r>
    <n v="175"/>
    <s v="2095009: SISTEMA ELECTRICO RURAL CELENDIN IV ETAPA"/>
    <x v="4"/>
    <n v="2015"/>
    <n v="37707"/>
    <d v="2010-06-18T00:00:00"/>
    <m/>
    <d v="2010-08-01T00:00:00"/>
    <d v="2015-12-01T00:00:00"/>
    <s v="NO"/>
    <x v="1"/>
    <n v="35161921"/>
    <n v="28677232"/>
    <n v="2950401"/>
    <n v="0"/>
    <n v="1922521"/>
    <n v="1572197"/>
    <n v="81.8"/>
    <n v="33199830.030000001"/>
    <n v="0.94419841367597634"/>
    <s v="el proyecto ha sido ejecutado por Municipalidad Distrital de Los Baños del Inca   Cajamarca - Cajamarca con 10,300 soles y Region Cajamarca-Programas Regionales - Pro Region Cajamarca con 524,772.72 soles "/>
  </r>
  <r>
    <n v="176"/>
    <s v="2095007: SISTEMA ELECTRICO RURAL CAJAMARCA EJE ASUNCION - II ETAPA"/>
    <x v="4"/>
    <n v="2015"/>
    <n v="37716"/>
    <d v="2010-06-25T00:00:00"/>
    <m/>
    <d v="2010-08-01T00:00:00"/>
    <d v="2013-12-01T00:00:00"/>
    <s v="NO"/>
    <x v="1"/>
    <n v="13105185"/>
    <n v="14390004"/>
    <n v="0"/>
    <n v="0"/>
    <n v="0"/>
    <n v="0"/>
    <n v="0"/>
    <n v="14390004.32"/>
    <n v="1.0980390066984937"/>
    <m/>
  </r>
  <r>
    <n v="177"/>
    <s v="2094918: PEQUEÑO SISTEMA ELECTRICO SAN IGNACIO IV ETAPA"/>
    <x v="4"/>
    <n v="2015"/>
    <n v="37717"/>
    <d v="2010-06-08T00:00:00"/>
    <m/>
    <d v="2010-06-01T00:00:00"/>
    <s v="set-15"/>
    <s v="NO"/>
    <x v="0"/>
    <n v="10218344"/>
    <n v="9068884"/>
    <n v="562967"/>
    <n v="0"/>
    <n v="621551"/>
    <n v="440639"/>
    <n v="70.900000000000006"/>
    <n v="10072490.039999999"/>
    <n v="0.98572626249419659"/>
    <s v="el proyecto ha sido ejecutado por Municipalidad Provincial de Cajamarca-Cajamarca-Cajamarca con 3900  soles y Region Cajamarca-Sede Central Cajamarca con 0.00 soles "/>
  </r>
  <r>
    <n v="178"/>
    <s v="2033055: CONSTRUCCION DE ELECTRIFICACION RURAL EN EL CASERIO CATAN, DISTRITO DE JESUS - CAJAMARCA - CAJAMARCA"/>
    <x v="2"/>
    <n v="2010"/>
    <n v="38019"/>
    <d v="2006-09-06T00:00:00"/>
    <m/>
    <d v="2008-06-01T00:00:00"/>
    <d v="2011-07-01T00:00:00"/>
    <s v="SI"/>
    <x v="0"/>
    <n v="238875"/>
    <m/>
    <m/>
    <m/>
    <m/>
    <m/>
    <m/>
    <n v="317359.09999999998"/>
    <n v="1.3285571951857664"/>
    <s v="el proyecto ha sido ejecutado por Programa Agua para Todos Vivienda Construccion y Saneamiento con 0.00 soles, Municipalidad Provincial de San Ignacio Cajamarca - San Ignacio con 15,574,887 soles y  Region Cajamarca-Jaen Cajamarca con 296,840 soles "/>
  </r>
  <r>
    <n v="179"/>
    <s v="2031263: CONSTRUCCION IEPM. Nº 10265 LA CULLUNA-CUTERVO"/>
    <x v="0"/>
    <n v="2011"/>
    <n v="38245"/>
    <d v="2007-03-28T00:00:00"/>
    <m/>
    <d v="2007-09-01T00:00:00"/>
    <d v="2011-12-01T00:00:00"/>
    <s v="NO"/>
    <x v="0"/>
    <n v="327323"/>
    <m/>
    <m/>
    <m/>
    <m/>
    <m/>
    <m/>
    <n v="525967.98"/>
    <n v="1.6068775490875984"/>
    <m/>
  </r>
  <r>
    <n v="180"/>
    <s v="2055161: CONSTRUCCION I.E.S. SAN FRANCISCO DE ASIS - PAYAC"/>
    <x v="0"/>
    <n v="2010"/>
    <n v="40571"/>
    <d v="2007-04-25T00:00:00"/>
    <m/>
    <d v="2007-11-01T00:00:00"/>
    <d v="2010-11-01T00:00:00"/>
    <s v="NO"/>
    <x v="0"/>
    <n v="216704"/>
    <m/>
    <m/>
    <m/>
    <m/>
    <m/>
    <m/>
    <n v="299515.21999999997"/>
    <n v="1.3821397851447135"/>
    <m/>
  </r>
  <r>
    <n v="181"/>
    <s v="2044026: CONSTRUCCION CANAL CHACAPAMPA - TUMBADEN"/>
    <x v="2"/>
    <n v="2015"/>
    <n v="40962"/>
    <d v="2007-04-03T00:00:00"/>
    <m/>
    <d v="2007-12-01T00:00:00"/>
    <d v="2015-06-01T00:00:00"/>
    <s v="NO"/>
    <x v="0"/>
    <n v="2222825"/>
    <n v="1005963"/>
    <n v="0"/>
    <n v="0"/>
    <n v="31706"/>
    <n v="31706"/>
    <n v="100"/>
    <n v="1037668.07"/>
    <n v="0.46682400548851122"/>
    <m/>
  </r>
  <r>
    <n v="182"/>
    <s v="2031149: CONSTRUCCION AULAS I.E. Nº 821042 MONTERREY - MAGDALENA"/>
    <x v="2"/>
    <n v="2010"/>
    <n v="40983"/>
    <d v="2006-11-06T00:00:00"/>
    <m/>
    <d v="2007-05-01T00:00:00"/>
    <d v="2009-06-01T00:00:00"/>
    <s v="SI"/>
    <x v="0"/>
    <n v="127481"/>
    <m/>
    <m/>
    <m/>
    <m/>
    <m/>
    <m/>
    <n v="160825.60000000001"/>
    <n v="1.2615652528612107"/>
    <m/>
  </r>
  <r>
    <n v="183"/>
    <s v="2031376: ELECTRIFICACION RURAL CABRERO - CAMPANA - PINGO OGOSGON VISTA ALEGRE - PAUCAMONTE"/>
    <x v="2"/>
    <n v="2015"/>
    <n v="42201"/>
    <d v="2007-04-25T00:00:00"/>
    <m/>
    <d v="2007-08-01T00:00:00"/>
    <d v="2015-12-01T00:00:00"/>
    <s v="NO"/>
    <x v="0"/>
    <n v="2390000"/>
    <n v="2340500"/>
    <n v="0"/>
    <n v="0"/>
    <n v="36300"/>
    <n v="434"/>
    <n v="1.2"/>
    <n v="2340933.83"/>
    <n v="0.97947022175732223"/>
    <s v="el proyecto ha sido ejecutado por Vivienda y Urbanismo Vivienda Construccion y Saneamiento - Ministerio de Vivienda,Construccion y Saneamiento con 347,511 soles, egion Cajamarca-Sede Central Cajamarca con 0.00 soles  y  Region Cajamarca-Jaen Cajamarca con 0.00 soles "/>
  </r>
  <r>
    <n v="184"/>
    <s v="2112219: MEJORAMIENTO DE LA CAPACIDAD RESOLUTIVA DE LOS SERVICIOS MATERNO INFANTILES DE LOS ESTABLECIMIENTOS DE SALUD: PS CANDEN, PS YAGEN Y PS MUSADEN DEL DISTRITO DE CORTEGANA DE LA MICRORED CORTEGANA - PROVINCIA DE CELENDIN - RED III CELENDIN - DISA CAJA"/>
    <x v="2"/>
    <n v="2011"/>
    <n v="42276"/>
    <d v="2006-12-27T00:00:00"/>
    <m/>
    <s v="NPI"/>
    <s v="NPI"/>
    <s v="NO"/>
    <x v="0"/>
    <n v="1768126"/>
    <m/>
    <m/>
    <m/>
    <m/>
    <m/>
    <m/>
    <n v="0"/>
    <n v="0"/>
    <m/>
  </r>
  <r>
    <n v="185"/>
    <s v="2031150: CONSTRUCCION DE CAMINO VECINAL NUEVO CAVICO - PANDALLE"/>
    <x v="0"/>
    <n v="2013"/>
    <n v="42302"/>
    <d v="2008-06-19T00:00:00"/>
    <m/>
    <d v="2008-11-01T00:00:00"/>
    <d v="2013-06-01T00:00:00"/>
    <s v="NO"/>
    <x v="0"/>
    <n v="5251829.53"/>
    <m/>
    <m/>
    <m/>
    <m/>
    <m/>
    <m/>
    <n v="5087567.6500000004"/>
    <n v="0.96872292235273683"/>
    <m/>
  </r>
  <r>
    <n v="186"/>
    <s v="2031536: MEJORAMIENTO CANAL DE IRRIGACION ARANMARCA"/>
    <x v="2"/>
    <n v="2011"/>
    <n v="42329"/>
    <d v="2011-04-07T00:00:00"/>
    <m/>
    <d v="2008-06-01T00:00:00"/>
    <d v="2011-06-01T00:00:00"/>
    <s v="NO"/>
    <x v="0"/>
    <n v="2202482.5"/>
    <m/>
    <m/>
    <m/>
    <m/>
    <m/>
    <m/>
    <n v="10000"/>
    <n v="4.54033119445898E-3"/>
    <m/>
  </r>
  <r>
    <n v="187"/>
    <s v="2112706: RECONSTRUCCION Y MEJORAMIENTO DE INFRAESTRUCTURA INSTITUCION EDUCATIVA Nº 16907 CRISTO REY - SAUCEPAMPA"/>
    <x v="1"/>
    <n v="2015"/>
    <n v="42452"/>
    <d v="2009-06-22T00:00:00"/>
    <m/>
    <d v="2012-09-01T00:00:00"/>
    <d v="2013-08-01T00:00:00"/>
    <s v="NO"/>
    <x v="0"/>
    <n v="782848"/>
    <n v="13320"/>
    <n v="0"/>
    <n v="702816"/>
    <n v="0"/>
    <n v="0"/>
    <n v="0"/>
    <n v="13320"/>
    <n v="1.7014797253106607E-2"/>
    <s v="el proyecto ha sido ejecutado por Region Cajamarca sede Central Cajamarca con o.oo soles y Region Cajamarca Cutervo Cajamarca con 882,479.99 soles"/>
  </r>
  <r>
    <n v="188"/>
    <s v="2094633: CONSTRUCCION I.E.P. RAMOSCUCHO"/>
    <x v="2"/>
    <n v="2010"/>
    <n v="42567"/>
    <d v="2007-02-12T00:00:00"/>
    <m/>
    <d v="2010-04-01T00:00:00"/>
    <d v="2010-04-01T00:00:00"/>
    <s v="NO"/>
    <x v="0"/>
    <n v="352148"/>
    <m/>
    <m/>
    <m/>
    <m/>
    <m/>
    <m/>
    <n v="230"/>
    <n v="6.5313447754921229E-4"/>
    <s v="el proyecto ha sido ejecutado por MEM - DIRECCION GENERAL DE ELECTRIFICACION RURAL_x000a_ENERGIA Y MINAS - M. DE ENERGIA Y MINAS con 3,947,593.52  soles y Region Cajamarca-Sede Central Cajamarca con 14,278.3 soles "/>
  </r>
  <r>
    <n v="189"/>
    <s v="2044027: AMPLIACION Y MEJORAMIENTO I.E. Nº 82302 COLCABAMBA - CAJABAMBA"/>
    <x v="2"/>
    <n v="2010"/>
    <n v="42831"/>
    <d v="2007-02-12T00:00:00"/>
    <m/>
    <s v="set-07"/>
    <d v="2010-12-01T00:00:00"/>
    <s v="SI"/>
    <x v="0"/>
    <n v="1113203"/>
    <m/>
    <m/>
    <m/>
    <m/>
    <m/>
    <m/>
    <n v="1098055.02"/>
    <n v="0.98639243695893741"/>
    <m/>
  </r>
  <r>
    <n v="190"/>
    <s v="2055423: CONSTRUCCION IEPM. 10244 LANCHE"/>
    <x v="0"/>
    <n v="2011"/>
    <n v="42871"/>
    <d v="2007-04-24T00:00:00"/>
    <m/>
    <d v="2007-11-01T00:00:00"/>
    <d v="2011-12-01T00:00:00"/>
    <s v="NO"/>
    <x v="0"/>
    <n v="261741"/>
    <m/>
    <m/>
    <m/>
    <m/>
    <m/>
    <m/>
    <n v="664435.81000000006"/>
    <n v="2.5385239989149579"/>
    <m/>
  </r>
  <r>
    <n v="191"/>
    <s v="2056321: FORTALECIMIENTO DE LA RED OBSTETRICA, NEONATAL E INFANTIL EN LOS PUESTOS DE CHAUPECRUZ, NARANJOYACU, PAN DE AZUCAR Y PLAYA HERMOSA EN EL DISTRITO DE SANTO DOMINGO DE LA CAPILLA DE LA PROVINCIA DE CUTERVO DE LA DISA CUTERVO"/>
    <x v="2"/>
    <n v="2011"/>
    <n v="42999"/>
    <d v="2007-04-24T00:00:00"/>
    <m/>
    <d v="2008-10-01T00:00:00"/>
    <d v="2009-12-01T00:00:00"/>
    <s v="NO"/>
    <x v="0"/>
    <n v="1683085"/>
    <m/>
    <m/>
    <m/>
    <m/>
    <m/>
    <m/>
    <n v="882479.99"/>
    <n v="0.52432288921831038"/>
    <m/>
  </r>
  <r>
    <n v="192"/>
    <s v="2112137: CONSTRUCCION Y EQUIPAMIENTO DE LA I.E. Nº 494 BARRIOS ALTOS- CHOTA"/>
    <x v="3"/>
    <n v="2011"/>
    <n v="43007"/>
    <d v="2007-03-14T00:00:00"/>
    <m/>
    <d v="2010-12-01T00:00:00"/>
    <d v="2011-12-01T00:00:00"/>
    <s v="NO"/>
    <x v="0"/>
    <n v="416043"/>
    <m/>
    <m/>
    <m/>
    <m/>
    <m/>
    <m/>
    <n v="294446.65000000002"/>
    <n v="0.70773129219816222"/>
    <m/>
  </r>
  <r>
    <n v="193"/>
    <s v="2094899: MEJORAR EL ACCESO DE LA POBLACION MATERNO INFANTIL MAS POBRE A ADECUADOS SERVICIOS DE SALUD PREVENTIVO PROMOCIONALES Y RECUPERATIVOS EN EL PUESTO DE SALUD MALAT DE LA MICRORED JOSE SABOGAL, RED SAN MARCOS, DISTRITO JOSE SABOGAL, DEPARTAMENTO DE CAJA"/>
    <x v="2"/>
    <n v="2010"/>
    <n v="43147"/>
    <d v="2007-01-12T00:00:00"/>
    <m/>
    <s v="NPI"/>
    <s v="NPI"/>
    <s v="NO"/>
    <x v="0"/>
    <n v="566851"/>
    <m/>
    <m/>
    <m/>
    <m/>
    <m/>
    <m/>
    <n v="0"/>
    <n v="0"/>
    <m/>
  </r>
  <r>
    <n v="194"/>
    <s v="2031401: ELECTRIFICACION RURAL PARTE BAJA - CHIRINOS - SAN IGNACIO"/>
    <x v="1"/>
    <n v="2014"/>
    <n v="43438"/>
    <d v="2007-07-09T00:00:00"/>
    <m/>
    <d v="2008-08-01T00:00:00"/>
    <d v="2014-12-01T00:00:00"/>
    <s v="NO"/>
    <x v="0"/>
    <n v="2725261.61"/>
    <m/>
    <m/>
    <m/>
    <m/>
    <m/>
    <m/>
    <n v="2388764.14"/>
    <n v="0.87652654381316453"/>
    <m/>
  </r>
  <r>
    <n v="195"/>
    <s v="2031071: AMPLIACION Y MEJORAMIENTO COLEGIO CHANCAY BAÑOS"/>
    <x v="3"/>
    <n v="2012"/>
    <n v="43778"/>
    <d v="2007-04-20T00:00:00"/>
    <m/>
    <s v="set-07"/>
    <d v="2012-10-01T00:00:00"/>
    <s v="NO"/>
    <x v="0"/>
    <n v="548851"/>
    <m/>
    <m/>
    <m/>
    <m/>
    <m/>
    <m/>
    <n v="749098.82"/>
    <n v="1.3648491484938534"/>
    <m/>
  </r>
  <r>
    <n v="196"/>
    <s v="2093835: CONSTRUCCION Y MEJORAMIENTO DE LA CARRETERA PUENTE SAN FRANCISO - TUPAC AMARU - MIRAFLORES"/>
    <x v="1"/>
    <n v="2014"/>
    <n v="43832"/>
    <d v="2009-06-12T00:00:00"/>
    <m/>
    <s v="set-10"/>
    <d v="2013-03-01T00:00:00"/>
    <s v="NO"/>
    <x v="1"/>
    <n v="2306183"/>
    <m/>
    <m/>
    <m/>
    <m/>
    <m/>
    <m/>
    <n v="790550.61"/>
    <n v="0.34279613109627466"/>
    <m/>
  </r>
  <r>
    <n v="197"/>
    <s v="2031305: CONSTRUCCION Y EQUIPAMIENTO I.E. INICIAL N° 495 PASITOS DE SABER-CHOTA"/>
    <x v="3"/>
    <n v="2012"/>
    <n v="43877"/>
    <d v="2010-12-23T00:00:00"/>
    <m/>
    <s v="set-09"/>
    <d v="2012-12-01T00:00:00"/>
    <s v="SI"/>
    <x v="0"/>
    <n v="757000"/>
    <m/>
    <m/>
    <m/>
    <m/>
    <m/>
    <m/>
    <n v="715992.68"/>
    <n v="0.94582916776750336"/>
    <s v="el proyecto ha sido ejecutado por Ministerio del Interior Oficina General de Administracion Interior - M. del Interior con 395,000 soles Municipalidad Provincial de Cajamarca-Cajamarca-Cajamarca con 19,958,853.26  soles y Region Cajamarca-Sede Central Cajamarca con 0.00 soles "/>
  </r>
  <r>
    <n v="198"/>
    <s v="2061998: CONSTRUCCION DE LA INSTITUCION EDUCATIVA Nº 16810 - UÑEGATO"/>
    <x v="1"/>
    <n v="2010"/>
    <n v="44073"/>
    <d v="2008-02-29T00:00:00"/>
    <m/>
    <d v="2008-10-01T00:00:00"/>
    <d v="2010-08-01T00:00:00"/>
    <s v="NO"/>
    <x v="0"/>
    <n v="195616"/>
    <m/>
    <m/>
    <m/>
    <m/>
    <m/>
    <m/>
    <n v="218649.72"/>
    <n v="1.1177496728283984"/>
    <m/>
  </r>
  <r>
    <n v="199"/>
    <s v="2086451: RECONSTRUCCION DE INFRAESTRUCTURA INSTITUCION EDUCATIVA Nº 16276 LA PALMA - HUARANGO"/>
    <x v="1"/>
    <n v="2010"/>
    <n v="44080"/>
    <d v="2008-08-22T00:00:00"/>
    <m/>
    <d v="2009-06-01T00:00:00"/>
    <s v="set-10"/>
    <s v="NO"/>
    <x v="0"/>
    <n v="427070.31"/>
    <m/>
    <m/>
    <m/>
    <m/>
    <m/>
    <m/>
    <n v="507112.65"/>
    <n v="1.1874219259119183"/>
    <m/>
  </r>
  <r>
    <n v="200"/>
    <s v="2112235: REPOSICION DE INFRAESTRUCTURA DE LA I.E.S JOSE OLAYA - CPM CASA BLANCA - PIMPINGOS"/>
    <x v="0"/>
    <n v="2012"/>
    <n v="44153"/>
    <d v="2007-02-12T00:00:00"/>
    <m/>
    <s v="NPI"/>
    <s v="NPI"/>
    <s v="NO"/>
    <x v="0"/>
    <n v="757656"/>
    <m/>
    <m/>
    <m/>
    <m/>
    <m/>
    <m/>
    <n v="0"/>
    <n v="0"/>
    <m/>
  </r>
  <r>
    <n v="201"/>
    <s v="2064015: MEJORAMIENTO DE LA CAPACIDAD RESOLUTIVA EN LOS ESTABLECIMIENTOS DE SALUD: AMBATO TAMBORAPA, VISTA ALEGRE DE CHINGAMA Y SAN AGUSTIN, DE LA RED JAEN EN EL AMBITO DE LA DISA JAEN"/>
    <x v="1"/>
    <n v="2013"/>
    <n v="44371"/>
    <d v="2007-03-23T00:00:00"/>
    <m/>
    <d v="2010-07-01T00:00:00"/>
    <d v="2013-12-01T00:00:00"/>
    <s v="SI"/>
    <x v="1"/>
    <n v="1611053.67"/>
    <m/>
    <m/>
    <m/>
    <m/>
    <m/>
    <m/>
    <n v="1707488.84"/>
    <n v="1.0598584465531804"/>
    <s v="el proyecto ha sido ejecutado por M.E. Programa Nacional de Infraestructura Educativa Educacion- M. de Educacion con 0.00 soles Municipalidad Provincial de Cajamarca-Cajamarca-Cajamarca con 494,966.2  soles y Region Cajamarca-Sede Central Cajamarca con 17,285 soles "/>
  </r>
  <r>
    <n v="202"/>
    <s v="2195556: MEJORAMIENTO DEL SERVICIO EDUCATIVO EN LA I.E. PRIMARIA Y SECUNDARIA N 17524 SAN AGUSTIN - SAN AGUSTIN - BELLAVISTA - JAEN - CAJAMARCA"/>
    <x v="1"/>
    <n v="2015"/>
    <n v="44570"/>
    <d v="2015-08-17T00:00:00"/>
    <m/>
    <s v="NPI"/>
    <s v="NPI"/>
    <s v="NO"/>
    <x v="0"/>
    <n v="4546878"/>
    <m/>
    <n v="0"/>
    <n v="0"/>
    <n v="126890"/>
    <n v="0"/>
    <n v="0"/>
    <n v="0"/>
    <n v="0"/>
    <m/>
  </r>
  <r>
    <n v="203"/>
    <s v="2094632: CONSTRUCCION I.E. EZEQUIEL SANCHEZ GUERRERO - HUAMBOS"/>
    <x v="3"/>
    <n v="2011"/>
    <n v="44658"/>
    <d v="2007-03-30T00:00:00"/>
    <m/>
    <d v="2010-02-01T00:00:00"/>
    <d v="2011-12-01T00:00:00"/>
    <s v="NO"/>
    <x v="0"/>
    <n v="552250"/>
    <m/>
    <m/>
    <m/>
    <m/>
    <m/>
    <m/>
    <n v="382083.15"/>
    <n v="0.6918662743322771"/>
    <m/>
  </r>
  <r>
    <n v="204"/>
    <s v="2031069: AMPLIACION Y EQUIPAMIENTO I.E. PRIMARIA N° 11187 CHAMBAC-SANTA CRUZ"/>
    <x v="3"/>
    <n v="2013"/>
    <n v="44662"/>
    <d v="2007-06-08T00:00:00"/>
    <m/>
    <s v="set-07"/>
    <d v="2013-12-01T00:00:00"/>
    <s v="NO"/>
    <x v="1"/>
    <n v="450806.16"/>
    <m/>
    <m/>
    <m/>
    <m/>
    <m/>
    <m/>
    <n v="457006.17"/>
    <n v="1.0137531616693083"/>
    <m/>
  </r>
  <r>
    <n v="205"/>
    <s v="2056039: MEJOR ACCESO DE LA POBLACION A SERVICIOS DE SALUD MATERNO INFANTILES EN EL C.S. HUABAL, P.S. EL HUACO Y P.S. SAN FRANCISCO, RED JAEN, DIRESA CAJAMARCA"/>
    <x v="1"/>
    <n v="2012"/>
    <n v="44679"/>
    <d v="2007-03-28T00:00:00"/>
    <m/>
    <d v="2010-05-01T00:00:00"/>
    <s v="set-12"/>
    <s v="NO"/>
    <x v="0"/>
    <n v="1883545"/>
    <m/>
    <m/>
    <m/>
    <m/>
    <m/>
    <m/>
    <n v="35464.949999999997"/>
    <n v="1.8828830742031646E-2"/>
    <m/>
  </r>
  <r>
    <n v="206"/>
    <s v="2061997: CONSTRUCCION I.E.P. Nº 10964 EL PORVENIR - SOCOTA"/>
    <x v="0"/>
    <n v="2010"/>
    <n v="44739"/>
    <d v="2008-02-29T00:00:00"/>
    <m/>
    <d v="2008-10-01T00:00:00"/>
    <d v="2012-08-01T00:00:00"/>
    <s v="NO"/>
    <x v="0"/>
    <n v="194634"/>
    <m/>
    <m/>
    <m/>
    <m/>
    <m/>
    <m/>
    <n v="197400.45"/>
    <n v="1.014213600912482"/>
    <m/>
  </r>
  <r>
    <n v="207"/>
    <s v="2042406: ELECTRIFICACION RURAL CP. EL PORVENIR Y LOS CASERIOS DE COLPAPAMPA Y MONTEREDONDO-BAMBAMARCA"/>
    <x v="3"/>
    <n v="2011"/>
    <n v="44767"/>
    <d v="2007-03-30T00:00:00"/>
    <m/>
    <s v="set-07"/>
    <d v="2009-07-01T00:00:00"/>
    <s v="NO"/>
    <x v="0"/>
    <n v="896408"/>
    <m/>
    <m/>
    <m/>
    <m/>
    <m/>
    <m/>
    <n v="971347"/>
    <n v="1.0835992092886275"/>
    <m/>
  </r>
  <r>
    <n v="208"/>
    <s v="2031696: MEJORAMIENTO Y EQUIPAMIENTO DE LA I.E. EXPERIMENTAL AGROPECUARIO ALMIRANTE MIGUEL GRAU-CHOTA"/>
    <x v="3"/>
    <n v="2011"/>
    <n v="44771"/>
    <d v="2007-04-20T00:00:00"/>
    <m/>
    <s v="set-07"/>
    <d v="2011-11-01T00:00:00"/>
    <s v="SI"/>
    <x v="0"/>
    <n v="681251.76"/>
    <m/>
    <m/>
    <m/>
    <m/>
    <m/>
    <m/>
    <n v="659030.98"/>
    <n v="0.96738242555145837"/>
    <m/>
  </r>
  <r>
    <n v="209"/>
    <s v="2094810: MEJORAMIENTO DE LA CAPACIDAD RESOLUTIVA DE LOS SERVICIOS MATERNO-INFANTILES DE LOS ESTABLECIMIENTOS DE SALUD: C.S. CORTEGANA, P.S. ANDAMACHAY Y P.S. VILLANUEVA DEL DISTRITO DE CORTEGANA, PROVINCIA DE CELENDIN, DEPARTAMENTO DE CAJAMARCA"/>
    <x v="2"/>
    <n v="2012"/>
    <n v="44845"/>
    <d v="2007-03-21T00:00:00"/>
    <m/>
    <s v="NPI"/>
    <s v="NPI"/>
    <s v="NO"/>
    <x v="0"/>
    <n v="1940693"/>
    <m/>
    <m/>
    <m/>
    <m/>
    <m/>
    <m/>
    <n v="0"/>
    <n v="0"/>
    <m/>
  </r>
  <r>
    <n v="210"/>
    <s v="2031380: ELECTRIFICACION RURAL DE AGUAS TERMALES, BAÑOS ALTOS, TAMBILLO, LAS PAUCAS-CHANCAY BAÑOS"/>
    <x v="3"/>
    <n v="2010"/>
    <n v="45017"/>
    <d v="2007-05-08T00:00:00"/>
    <m/>
    <s v="set-07"/>
    <d v="2010-08-01T00:00:00"/>
    <s v="NO"/>
    <x v="0"/>
    <n v="854653.72"/>
    <m/>
    <m/>
    <m/>
    <m/>
    <m/>
    <m/>
    <n v="996301.79"/>
    <n v="1.1657373819188432"/>
    <m/>
  </r>
  <r>
    <n v="211"/>
    <s v="2112259: MEJORAMIENTO DE LA CAPACIDAD RESOLUTIVA DEL SERVICIO MATERNO INFANTIL DEL PRIMER NIVEL DE ATENCION DEL PUESTO DE SALUD CHETILLA; DE LA MICRORED PACHACUTEC, RED CAJAMARCA- DISA CAJAMARCA"/>
    <x v="2"/>
    <n v="2011"/>
    <n v="45082"/>
    <d v="2007-03-29T00:00:00"/>
    <m/>
    <s v="NPI"/>
    <s v="NPI"/>
    <s v="NO"/>
    <x v="0"/>
    <n v="288115"/>
    <m/>
    <m/>
    <m/>
    <m/>
    <m/>
    <m/>
    <n v="0"/>
    <n v="0"/>
    <m/>
  </r>
  <r>
    <n v="212"/>
    <s v="2112238: MEJORAMIENTO DE LA CAPACIDAD RESOLUTIVA E INCREMENTO DEL ACCESO A LAS PRESTACIONES DE SERVICIOS EN EL PRIMER NIVEL DE ATENCION EN LOS ESTABLECIMIENTOS DE SALUD: OXAMARCA Y PIO BAMBA EN EL DISTRITO DE OXAMARCA, DE LA PROVINCIA DE CELENDIN EN LA MICRO"/>
    <x v="2"/>
    <n v="2011"/>
    <n v="45125"/>
    <d v="2007-02-28T00:00:00"/>
    <m/>
    <s v="NPI"/>
    <s v="NPI"/>
    <s v="NO"/>
    <x v="0"/>
    <n v="566336"/>
    <m/>
    <m/>
    <m/>
    <m/>
    <m/>
    <m/>
    <n v="0"/>
    <n v="0"/>
    <m/>
  </r>
  <r>
    <n v="213"/>
    <s v="2031579: MEJORAMIENTO DE LA CARRETERA CUTERVO - SINCHIMACHE"/>
    <x v="0"/>
    <n v="2011"/>
    <n v="45335"/>
    <d v="2007-04-10T00:00:00"/>
    <m/>
    <d v="2007-10-01T00:00:00"/>
    <d v="2011-06-01T00:00:00"/>
    <s v="NO"/>
    <x v="0"/>
    <n v="3473855"/>
    <m/>
    <m/>
    <m/>
    <m/>
    <m/>
    <m/>
    <n v="5572339.0199999996"/>
    <n v="1.6040793354932774"/>
    <m/>
  </r>
  <r>
    <n v="214"/>
    <s v="2094529: AMPLIACION Y EQUIPAMIENTO CENTRO DE SALUD LA PACCHA"/>
    <x v="3"/>
    <n v="2011"/>
    <n v="45338"/>
    <d v="2007-05-08T00:00:00"/>
    <m/>
    <d v="2010-02-01T00:00:00"/>
    <d v="2011-11-01T00:00:00"/>
    <s v="NO"/>
    <x v="0"/>
    <n v="1146030"/>
    <m/>
    <m/>
    <m/>
    <m/>
    <m/>
    <m/>
    <n v="526801.13"/>
    <n v="0.45967481654057923"/>
    <m/>
  </r>
  <r>
    <n v="215"/>
    <s v="2031379: ELECTRIFICACION RURAL COLCABAMBA - SHITABAMBA - CHURGAPAMBA - CHUCRUQUIO - HUANZA - CALLASH"/>
    <x v="2"/>
    <n v="2012"/>
    <n v="45447"/>
    <d v="2009-06-26T00:00:00"/>
    <m/>
    <d v="2007-10-01T00:00:00"/>
    <d v="2012-08-01T00:00:00"/>
    <s v="NO"/>
    <x v="1"/>
    <n v="5018116"/>
    <m/>
    <m/>
    <m/>
    <m/>
    <m/>
    <m/>
    <n v="5428551.5899999999"/>
    <n v="1.081790773668843"/>
    <s v="el proyecto ha sido ejecutado por Municipalidad Provincial de Socota Cajamarca-Cutervo con 144,883.57 y Region Cajamarca-Cutervo Cajamarca con 52,516.88"/>
  </r>
  <r>
    <n v="216"/>
    <s v="2112379: MEJORAMIENTO DEL SERVICIO DE EDUCACION PRIMARIA Y SECUNDARIA EN LA I.E N° 16072 JORGE BASADRE-VALILLO, EN EL DISTRITO DE JAEN, PROVINCIA DE JAEN, DEPARTAMENTO DE CAJAMARCA"/>
    <x v="1"/>
    <n v="2015"/>
    <n v="45658"/>
    <d v="2014-07-01T00:00:00"/>
    <m/>
    <d v="2015-10-01T00:00:00"/>
    <d v="2015-12-01T00:00:00"/>
    <s v="NO"/>
    <x v="1"/>
    <n v="3032366"/>
    <n v="0"/>
    <n v="0"/>
    <n v="0"/>
    <n v="62000"/>
    <n v="62000"/>
    <n v="100"/>
    <n v="62000"/>
    <n v="2.0446080717169364E-2"/>
    <m/>
  </r>
  <r>
    <n v="217"/>
    <s v="2094636: CONSTRUCCION PUENTE CHAMAYA III"/>
    <x v="0"/>
    <n v="2015"/>
    <n v="45701"/>
    <d v="2007-05-17T00:00:00"/>
    <m/>
    <d v="2010-06-01T00:00:00"/>
    <d v="2015-12-01T00:00:00"/>
    <s v="NO"/>
    <x v="1"/>
    <n v="8797343.7899999991"/>
    <m/>
    <m/>
    <m/>
    <m/>
    <m/>
    <m/>
    <n v="8787540.0600000005"/>
    <n v="0.99888560340097854"/>
    <m/>
  </r>
  <r>
    <n v="218"/>
    <s v="2031678: MEJORAMIENTO TROCHA CARROZABLE SANTA ROSA DE UNANCA - CALLANCAS"/>
    <x v="2"/>
    <n v="2010"/>
    <n v="46465"/>
    <d v="2007-04-13T00:00:00"/>
    <m/>
    <d v="2007-11-01T00:00:00"/>
    <s v="ago.10"/>
    <s v="NO"/>
    <x v="0"/>
    <n v="1463363"/>
    <m/>
    <m/>
    <m/>
    <m/>
    <m/>
    <m/>
    <n v="888178.52"/>
    <n v="0.60694340365309218"/>
    <m/>
  </r>
  <r>
    <n v="219"/>
    <s v="2110272: REHABILITACION Y MEJORAMIENTO DE LA CARRETERA CONTUMAZA - GUZMANGO - SAN BENITO - LIMON - L. D. LA LIBERTAD (ASCOPE), TRAMO: GUZMANGO - SAN BENITO"/>
    <x v="2"/>
    <n v="2011"/>
    <n v="46478"/>
    <d v="2009-07-20T00:00:00"/>
    <m/>
    <d v="2010-03-01T00:00:00"/>
    <d v="2011-04-01T00:00:00"/>
    <s v="SI"/>
    <x v="1"/>
    <n v="2285699"/>
    <m/>
    <m/>
    <m/>
    <m/>
    <m/>
    <m/>
    <n v="2211038.25"/>
    <n v="0.96733570343251674"/>
    <m/>
  </r>
  <r>
    <n v="220"/>
    <s v="2043427: AMPLIACION Y REHABILITACION DE MURO DE CONTENCION QUEBRADA MAGLLANAL, PROVINCIA DE JAEN - CAJAMARCA"/>
    <x v="1"/>
    <n v="2010"/>
    <n v="47822"/>
    <d v="2007-05-15T00:00:00"/>
    <m/>
    <d v="2007-08-01T00:00:00"/>
    <d v="2012-12-01T00:00:00"/>
    <s v="NO"/>
    <x v="0"/>
    <n v="1510311"/>
    <m/>
    <m/>
    <m/>
    <m/>
    <m/>
    <m/>
    <n v="1704481.34"/>
    <n v="1.1285631502385933"/>
    <s v="el proyecto ha sido ejecutado por Municipalidad Distrital de Los Baños del Inca   Cajamarca - Cajamarca con 41,910 soles y Region Cajamarca-Programas Regionales - Pro Region Cajamarca con 1,240,986.56 soles "/>
  </r>
  <r>
    <n v="221"/>
    <s v="2051093: CONSTRUCCION SISTEMA DE AGUA POTABLE Y LETRINAS PARA EL SECTOR RUMI - RUMI- TUAL - CAJAMARCA, PROVINCIA DE CAJAMARCA - CAJAMARCA"/>
    <x v="2"/>
    <n v="2010"/>
    <n v="47975"/>
    <d v="2007-10-11T00:00:00"/>
    <m/>
    <d v="2010-07-01T00:00:00"/>
    <d v="2010-07-01T00:00:00"/>
    <s v="NO"/>
    <x v="0"/>
    <n v="114859"/>
    <m/>
    <m/>
    <m/>
    <m/>
    <m/>
    <m/>
    <n v="3900"/>
    <n v="3.3954674862222374E-2"/>
    <s v="el proyecto ha sido ejecutado por Region Cajamarca-Sede Central Cajamarca con 59,189.17 soles y Region Cajamarca-Chota Cajamarca con 2,755,325.82 soles"/>
  </r>
  <r>
    <n v="222"/>
    <s v="2054626: RECONSTRUCCION Y AMPLIACION DE LA INFRAESTRUCTURA DE LA I.E. Nº 16934 - LUIS FELIPE DE LAS CASAS GRIEVE - CP SIETE DE AGOSTO, DISTRITO DE SAN JOSE DE LOURDES - SAN IGNACIO - CAJAMARCA"/>
    <x v="1"/>
    <n v="2013"/>
    <n v="47995"/>
    <d v="2009-10-30T00:00:00"/>
    <m/>
    <d v="2008-12-01T00:00:00"/>
    <d v="2013-11-01T00:00:00"/>
    <s v="NO"/>
    <x v="1"/>
    <n v="2206919.16"/>
    <m/>
    <m/>
    <m/>
    <m/>
    <m/>
    <m/>
    <n v="2380327.85"/>
    <n v="1.0785750077044054"/>
    <s v="el proyecto ha sido ejecutado por Municipalidad Distrital de Namballe Cajamarca - San Ignacio con 103,310 soles y  Region Cajamarca-Jaen Cajamarca con 530,728.95 soles "/>
  </r>
  <r>
    <n v="223"/>
    <s v="2093136: SISTEMA ELECTRICO RURAL VILLA SANTA ROSA II ETAPA"/>
    <x v="4"/>
    <n v="2015"/>
    <n v="48153"/>
    <d v="2009-02-04T00:00:00"/>
    <m/>
    <d v="2010-02-01T00:00:00"/>
    <d v="2014-04-01T00:00:00"/>
    <s v="NO"/>
    <x v="0"/>
    <n v="2418079"/>
    <m/>
    <m/>
    <m/>
    <m/>
    <m/>
    <m/>
    <n v="2417567.41"/>
    <n v="0.99978843122991434"/>
    <m/>
  </r>
  <r>
    <n v="224"/>
    <s v="2058485: FORTALECIMIENTO DE CAPACIDADES EN LA PRODUCCION Y PROMOCION DEL SECTOR AGROPECUARIO EN LA PROVINCIA DE CUTERVO"/>
    <x v="0"/>
    <n v="2011"/>
    <n v="48282"/>
    <d v="2007-06-20T00:00:00"/>
    <m/>
    <d v="2008-02-01T00:00:00"/>
    <s v="set-11"/>
    <s v="NO"/>
    <x v="0"/>
    <n v="289539"/>
    <m/>
    <m/>
    <m/>
    <m/>
    <m/>
    <m/>
    <n v="572710.15"/>
    <n v="1.9780069351624481"/>
    <m/>
  </r>
  <r>
    <n v="225"/>
    <s v="2055410: CONSTRUCCION I.E. Nº 172 - LAS VIEJAS"/>
    <x v="2"/>
    <n v="2010"/>
    <n v="48507"/>
    <d v="2007-03-29T00:00:00"/>
    <m/>
    <d v="2008-04-01T00:00:00"/>
    <d v="2009-03-01T00:00:00"/>
    <s v="SI"/>
    <x v="0"/>
    <n v="166330"/>
    <m/>
    <m/>
    <m/>
    <m/>
    <m/>
    <m/>
    <n v="186625.96"/>
    <n v="1.1220222449347681"/>
    <m/>
  </r>
  <r>
    <n v="226"/>
    <s v="2046712: SUSTITUCION INFRAESTRUCTURA I.E. SAN MARCOS"/>
    <x v="2"/>
    <n v="2010"/>
    <n v="48604"/>
    <d v="2007-03-29T00:00:00"/>
    <m/>
    <d v="2008-05-01T00:00:00"/>
    <d v="2008-12-01T00:00:00"/>
    <s v="NO"/>
    <x v="0"/>
    <n v="1840995"/>
    <m/>
    <m/>
    <m/>
    <m/>
    <m/>
    <m/>
    <n v="1314494.48"/>
    <n v="0.71401306358789673"/>
    <m/>
  </r>
  <r>
    <n v="227"/>
    <s v="2031534: MEJORAMIENTO C.E. LA MONICA"/>
    <x v="2"/>
    <n v="2010"/>
    <n v="48628"/>
    <d v="2007-03-29T00:00:00"/>
    <m/>
    <d v="2007-09-01T00:00:00"/>
    <d v="2009-06-01T00:00:00"/>
    <s v="SI"/>
    <x v="0"/>
    <n v="212122"/>
    <m/>
    <m/>
    <m/>
    <m/>
    <m/>
    <m/>
    <n v="221998.05"/>
    <n v="1.0465583484975627"/>
    <m/>
  </r>
  <r>
    <n v="228"/>
    <s v="2031539: MEJORAMIENTO CANAL JADIBAMBA"/>
    <x v="2"/>
    <n v="2010"/>
    <n v="48792"/>
    <d v="2007-03-27T00:00:00"/>
    <m/>
    <d v="2007-10-01T00:00:00"/>
    <d v="2012-07-01T00:00:00"/>
    <s v="SI"/>
    <x v="0"/>
    <n v="771919"/>
    <m/>
    <m/>
    <m/>
    <m/>
    <m/>
    <m/>
    <n v="501951.28"/>
    <n v="0.65026418575005929"/>
    <m/>
  </r>
  <r>
    <n v="229"/>
    <s v="2031698: MEJORAMIENTO Y EQUIPAMIENTO DEL CENTRO DE SALUD DISTRITO CATACHE"/>
    <x v="3"/>
    <n v="2010"/>
    <n v="49219"/>
    <d v="2007-05-30T00:00:00"/>
    <m/>
    <d v="2009-08-01T00:00:00"/>
    <d v="2010-08-01T00:00:00"/>
    <s v="NO"/>
    <x v="0"/>
    <n v="675878.96"/>
    <m/>
    <m/>
    <m/>
    <m/>
    <m/>
    <m/>
    <n v="656257"/>
    <n v="0.97096823372042829"/>
    <m/>
  </r>
  <r>
    <n v="230"/>
    <s v="2045916: ELECTRIFICACION RURAL DEL DISTRITO DE YAUYUCAN"/>
    <x v="2"/>
    <n v="2011"/>
    <n v="49504"/>
    <d v="2007-05-08T00:00:00"/>
    <m/>
    <s v="NPI"/>
    <s v="NPI"/>
    <s v="NO"/>
    <x v="0"/>
    <n v="2028321"/>
    <m/>
    <m/>
    <m/>
    <m/>
    <m/>
    <m/>
    <n v="0"/>
    <n v="0"/>
    <s v="el proyecto ha sido ejecutado por Municipalidad Provincial de Socota Cajamarca-Cutervo con29,096.55 y Region Cajamarca-Cutervo Cajamarca con 281,690.3"/>
  </r>
  <r>
    <n v="231"/>
    <s v="2088789: MEJORAMIENTO Y AMPLIACION DE LOS SERVICIOS DE AGUA POTABLE, ALCANTARILLADO, TRATAMIENTO Y DISPOSICION DE EXCRETAS DE BAMBAMARCA, HUALGAYOC"/>
    <x v="4"/>
    <n v="2015"/>
    <n v="49546"/>
    <d v="2009-09-07T00:00:00"/>
    <m/>
    <d v="2010-03-01T00:00:00"/>
    <d v="2015-12-01T00:00:00"/>
    <s v="NO"/>
    <x v="1"/>
    <n v="46197902"/>
    <n v="0"/>
    <n v="0"/>
    <n v="0"/>
    <n v="30000"/>
    <n v="0"/>
    <n v="0"/>
    <n v="37901198.659999996"/>
    <n v="0.82040952119427402"/>
    <m/>
  </r>
  <r>
    <n v="232"/>
    <s v="2031657: MEJORAMIENTO I.E.P. Nº 82070 MAGDALENA"/>
    <x v="2"/>
    <n v="2011"/>
    <n v="50645"/>
    <d v="2007-05-18T00:00:00"/>
    <m/>
    <d v="2007-12-01T00:00:00"/>
    <d v="2011-03-01T00:00:00"/>
    <s v="SI"/>
    <x v="0"/>
    <n v="434487"/>
    <m/>
    <m/>
    <m/>
    <m/>
    <m/>
    <m/>
    <n v="383717.74"/>
    <n v="0.88315125653932103"/>
    <m/>
  </r>
  <r>
    <n v="233"/>
    <s v="2105594: RECONSTRUCCION DE LA INFRAESTRUCTURA Y EQUIPAMIENTO DEL PUESTO DE SALUD EL VERGEL"/>
    <x v="1"/>
    <n v="2012"/>
    <n v="50757"/>
    <d v="2009-08-01T00:00:00"/>
    <m/>
    <d v="2010-07-01T00:00:00"/>
    <d v="2011-12-01T00:00:00"/>
    <s v="NO"/>
    <x v="0"/>
    <n v="559368"/>
    <m/>
    <m/>
    <m/>
    <m/>
    <m/>
    <m/>
    <n v="255563.5"/>
    <n v="0.45687901345804549"/>
    <m/>
  </r>
  <r>
    <n v="234"/>
    <s v="2112747: AMPLIACION Y EQUIPAMIENTO DEL CENTRO DE SALUD SANTA CRUZ - CAJAMARCA"/>
    <x v="3"/>
    <n v="2011"/>
    <n v="50986"/>
    <d v="2007-09-07T00:00:00"/>
    <m/>
    <s v="NPI"/>
    <s v="NPI"/>
    <s v="NO"/>
    <x v="0"/>
    <n v="353390"/>
    <m/>
    <m/>
    <m/>
    <m/>
    <m/>
    <m/>
    <n v="0"/>
    <n v="0"/>
    <s v="el proyecto ha sido ejecutado porMUNICIPALIDAD PROVINCIAL DE CUTERVO_x000a_CAJAMARCA - CUTERVO 4,235.4  y  Region Cajamarca-Cutervo Cajamarca con 868,304.85soles "/>
  </r>
  <r>
    <n v="235"/>
    <s v="2056338: ELECTRIFICACION RURAL DEL DISTRITO DE SAN BERNARDINO"/>
    <x v="2"/>
    <n v="2010"/>
    <n v="52031"/>
    <d v="2007-06-08T00:00:00"/>
    <m/>
    <d v="2010-02-01T00:00:00"/>
    <d v="2010-02-01T00:00:00"/>
    <s v="NO"/>
    <x v="1"/>
    <n v="4523485.2"/>
    <m/>
    <m/>
    <m/>
    <m/>
    <m/>
    <m/>
    <n v="3961871.82"/>
    <n v="0.87584498342119033"/>
    <s v="el proyecto ha sido ejecutado por  Municipalidad Distrital de Encañada-Cajamarca-Cajamarca con 383,802.49  soles y Region Cajamarca-Sede Central Cajamarca con 0.00 soles "/>
  </r>
  <r>
    <n v="236"/>
    <s v="2050406: CONSTRUCCION DEL SISTEMA DE ELECTRIFICACION RURAL DEL CASERIO EL TRIUNFO, DISTRITO DE LOS BAÑOS DEL INCA - CAJAMARCA - CAJAMARCA"/>
    <x v="4"/>
    <n v="2012"/>
    <n v="52118"/>
    <d v="2007-10-02T00:00:00"/>
    <m/>
    <d v="2009-11-01T00:00:00"/>
    <d v="2012-06-01T00:00:00"/>
    <s v="NO"/>
    <x v="0"/>
    <n v="536134.72"/>
    <m/>
    <m/>
    <m/>
    <m/>
    <m/>
    <m/>
    <n v="535072.72"/>
    <n v="0.9980191545886079"/>
    <m/>
  </r>
  <r>
    <n v="237"/>
    <s v="2061995: CONSTRUCCION, AMPLIACION Y EQUIPAMIENTO DE LA I.E. Nº 82692 - LUCMACUCHO - BAMBAMARCA"/>
    <x v="3"/>
    <n v="2011"/>
    <n v="52191"/>
    <d v="2007-06-20T00:00:00"/>
    <m/>
    <s v="set-08"/>
    <d v="2011-12-01T00:00:00"/>
    <s v="NO"/>
    <x v="0"/>
    <n v="838838"/>
    <m/>
    <m/>
    <m/>
    <m/>
    <m/>
    <m/>
    <n v="928633.71"/>
    <n v="1.1070477374653984"/>
    <m/>
  </r>
  <r>
    <n v="238"/>
    <s v="2050566: CONSTRUCCION INSTITUCION EDUCATIVA Nº 10411 NEGROPAMPA- DISTRITO DE CHOTA, PROVINCIA DE CHOTA - CAJAMARCA"/>
    <x v="3"/>
    <n v="2011"/>
    <n v="52237"/>
    <d v="2009-04-29T00:00:00"/>
    <m/>
    <s v="set-08"/>
    <d v="2011-12-01T00:00:00"/>
    <s v="SI"/>
    <x v="0"/>
    <n v="1442386"/>
    <m/>
    <m/>
    <m/>
    <m/>
    <m/>
    <m/>
    <n v="1515529.22"/>
    <n v="1.0507098793249519"/>
    <m/>
  </r>
  <r>
    <n v="239"/>
    <s v="2060602: ELECTRIFICACION RURAL CASERIO DE CERRO BLANCO - SAN PABLO - CAJAMARCA"/>
    <x v="2"/>
    <n v="2012"/>
    <n v="52511"/>
    <d v="2007-06-11T00:00:00"/>
    <m/>
    <d v="2008-11-01T00:00:00"/>
    <d v="2012-06-01T00:00:00"/>
    <s v="SI"/>
    <x v="1"/>
    <n v="208096"/>
    <m/>
    <m/>
    <m/>
    <m/>
    <m/>
    <m/>
    <n v="220741.1"/>
    <n v="1.0607657042903276"/>
    <m/>
  </r>
  <r>
    <n v="240"/>
    <s v="2087363: MEJORAMIENTO DEL CANAL DE RIEGO EL TINGO - LA COLPA, DISTRITO DE BAMBAMARCA, PROVINCIA DE HUALGAYOC"/>
    <x v="2"/>
    <n v="2012"/>
    <n v="53326"/>
    <d v="2007-10-03T00:00:00"/>
    <m/>
    <d v="2009-04-01T00:00:00"/>
    <d v="2012-07-01T00:00:00"/>
    <s v="NO"/>
    <x v="0"/>
    <n v="203592"/>
    <m/>
    <m/>
    <m/>
    <m/>
    <m/>
    <m/>
    <n v="238631.3"/>
    <n v="1.1721054854807653"/>
    <m/>
  </r>
  <r>
    <n v="241"/>
    <s v="2061707: AMPLIACION Y MEJORAMIENTO I.E. JOSE GALVEZ - CAJABAMBA"/>
    <x v="2"/>
    <n v="2010"/>
    <n v="53546"/>
    <d v="2007-07-02T00:00:00"/>
    <m/>
    <d v="2008-12-01T00:00:00"/>
    <d v="2010-12-01T00:00:00"/>
    <s v="SI"/>
    <x v="0"/>
    <n v="1477913"/>
    <m/>
    <m/>
    <m/>
    <m/>
    <m/>
    <m/>
    <n v="1467201.28"/>
    <n v="0.99275213087644543"/>
    <m/>
  </r>
  <r>
    <n v="242"/>
    <s v="2195515: RECONSTRUCCION Y MEJORAMIENTO DE INFRAESTRUCTURA INSTITUCION EDUCATIVA N 16036 ALFONSO ARANA VIDAL - SAN MIGUEL DE LAS NARANJAS"/>
    <x v="1"/>
    <n v="2015"/>
    <n v="53562"/>
    <d v="2014-11-10T00:00:00"/>
    <m/>
    <d v="2014-12-01T00:00:00"/>
    <d v="2015-07-01T00:00:00"/>
    <s v="NO"/>
    <x v="1"/>
    <n v="4481453"/>
    <m/>
    <n v="11300"/>
    <n v="0"/>
    <n v="71580"/>
    <n v="71580"/>
    <n v="100"/>
    <n v="82879.66"/>
    <n v="1.8493925965529484E-2"/>
    <s v="el proyecto ha sido ejecutado por MUNICIPALIDAD PROVINCIAL DE CUTERVO con 420,000 y   Region Cajamarca-Cutervo Cajamarca con 1,245,700.87 soles"/>
  </r>
  <r>
    <n v="243"/>
    <s v="2061351: AMPLIACION Y MEJORAMIENTO I.E. ALBERTO TURPAUD - TONGOD - SAN MIGUEL - CAJAMARCA"/>
    <x v="2"/>
    <n v="2010"/>
    <n v="53637"/>
    <d v="2007-06-26T00:00:00"/>
    <m/>
    <d v="2008-11-01T00:00:00"/>
    <d v="2010-06-01T00:00:00"/>
    <s v="SI"/>
    <x v="0"/>
    <n v="1450496.69"/>
    <m/>
    <m/>
    <m/>
    <m/>
    <m/>
    <m/>
    <n v="1331648.69"/>
    <n v="0.91806392884633192"/>
    <m/>
  </r>
  <r>
    <n v="244"/>
    <s v="2108308: CONSTRUCCION SISTEMA TECNIFICADO DE RIEGO DOS DE MAYO - SAN IGNACIO - CAJAMARCA"/>
    <x v="1"/>
    <n v="2013"/>
    <n v="55121"/>
    <d v="2008-09-16T00:00:00"/>
    <m/>
    <d v="2009-11-01T00:00:00"/>
    <d v="2013-12-01T00:00:00"/>
    <s v="NO"/>
    <x v="1"/>
    <n v="937668"/>
    <m/>
    <m/>
    <m/>
    <m/>
    <m/>
    <m/>
    <n v="1092993.68"/>
    <n v="1.1656510406668457"/>
    <s v="el proyecto ha sido ejecutado por Municipalidad Provincial de Socota Cajamarca-Cutervo con 885,256.99 y Region Cajamarca-Cutervo Cajamarca con 0.00"/>
  </r>
  <r>
    <n v="245"/>
    <s v="2045488: MEJORAMIENTO TROCHA CARROZABLE AGUA COLORADA - SOROCHUCO"/>
    <x v="2"/>
    <n v="2010"/>
    <n v="55191"/>
    <d v="2007-07-16T00:00:00"/>
    <m/>
    <d v="2007-08-01T00:00:00"/>
    <d v="2010-02-01T00:00:00"/>
    <s v="NO"/>
    <x v="0"/>
    <n v="2477562"/>
    <m/>
    <m/>
    <m/>
    <m/>
    <m/>
    <m/>
    <n v="1796485.8"/>
    <n v="0.72510225778406356"/>
    <m/>
  </r>
  <r>
    <n v="246"/>
    <s v="2085678: RECONSTRUCCION DE INFRAESTRUCTURA I.E. PRIMARIA N° 16471 JOSE MARTIN CUESTAS-LA COIPA-SAN IGNACIO-CAJAMARCA"/>
    <x v="1"/>
    <n v="2010"/>
    <n v="55606"/>
    <d v="2008-03-03T00:00:00"/>
    <m/>
    <d v="2009-03-01T00:00:00"/>
    <d v="2009-12-01T00:00:00"/>
    <s v="NO"/>
    <x v="0"/>
    <n v="679069.93"/>
    <m/>
    <m/>
    <m/>
    <m/>
    <m/>
    <m/>
    <n v="482980.92"/>
    <n v="0.71123885576850676"/>
    <s v="el proyecto ha sido ejecutado por Region Cajamarca sede Central Cajamarca con o.oo soles y Region Cajamarca Cutervo Cajamarca con 743,955.08 soles"/>
  </r>
  <r>
    <n v="247"/>
    <s v="2051289: CONSTRUCCION Y EQUIPAMIENTO DE INSTITUCION EDUCATIVA CRISTO REY DE MANSINTRANCA - CHALAMARCA, PROVINCIA DE CHOTA - CAJAMARCA"/>
    <x v="3"/>
    <n v="2011"/>
    <n v="56494"/>
    <d v="2009-04-29T00:00:00"/>
    <m/>
    <s v="set-08"/>
    <d v="2011-12-01T00:00:00"/>
    <s v="NO"/>
    <x v="0"/>
    <n v="954832"/>
    <m/>
    <m/>
    <m/>
    <m/>
    <m/>
    <m/>
    <n v="949825.29"/>
    <n v="0.99475644930207618"/>
    <m/>
  </r>
  <r>
    <n v="248"/>
    <s v="2061349: RECONSTRUCCION I.E. GONZALO PACIFICO CABRERA BARDALES - MATARA - CAJAMARCA"/>
    <x v="2"/>
    <n v="2010"/>
    <n v="56799"/>
    <d v="2007-07-27T00:00:00"/>
    <m/>
    <d v="2008-05-01T00:00:00"/>
    <d v="2009-10-01T00:00:00"/>
    <s v="SI"/>
    <x v="0"/>
    <n v="706635"/>
    <m/>
    <m/>
    <m/>
    <m/>
    <m/>
    <m/>
    <n v="552805.81999999995"/>
    <n v="0.78230744302221078"/>
    <s v="el proyecto ha sido ejecutado por  Municipalidad Provincial de Hualgayoc-Bambamarca-Cajamarca-Hualgayoc con 75,015.5  soles, Municipalidad Distrital de Ichocan--Cajamarca-San Marcos  con 13,802 soles, Municipalidad Distrital de Jose Manuel Quiroz--Cajamarca-San Marcos  con 19,111 soles, Region Cajamarca-Agricultura Cajamarca con 22,166 soles y Region Cajamarca-Sede Central Cajamarca con 103,464.13 soles "/>
  </r>
  <r>
    <n v="249"/>
    <s v="2088792: MEJORAMIENTO Y AMPLIACION DE LOS SISTEMAS DE AGUA POTABLE Y ALCANTARILLADO DE LA CIUDAD DE CAJABAMBA"/>
    <x v="4"/>
    <n v="2015"/>
    <n v="58492"/>
    <d v="2009-06-23T00:00:00"/>
    <m/>
    <d v="2010-03-01T00:00:00"/>
    <d v="2015-12-01T00:00:00"/>
    <s v="NO"/>
    <x v="1"/>
    <n v="58476522"/>
    <m/>
    <m/>
    <n v="0"/>
    <n v="62500"/>
    <m/>
    <n v="25.6"/>
    <n v="53704098.060000002"/>
    <n v="0.9183873497127617"/>
    <m/>
  </r>
  <r>
    <n v="250"/>
    <s v="2088790: MEJORAMIENTO Y AMPLIACION DE LOS SISTEMAS DE AGUA POTABLE Y ALCANTARILLADO DE LA CIUDAD DE SAN MARCOS"/>
    <x v="4"/>
    <n v="2015"/>
    <n v="58495"/>
    <d v="2009-06-15T00:00:00"/>
    <m/>
    <d v="2010-03-01T00:00:00"/>
    <d v="2015-12-01T00:00:00"/>
    <s v="NO"/>
    <x v="0"/>
    <n v="27673027"/>
    <m/>
    <m/>
    <m/>
    <m/>
    <m/>
    <n v="25.2"/>
    <n v="24367573.25"/>
    <n v="0.88055322787781765"/>
    <s v="el proyecto ha sido ejecutado por  Programa de desarrollo productivo agrario rural agrorural agricultura - M. de Agricultura y RiegoAgricultura Cajamarca con 54,076,226.81 soles y Region Cajamarca-Sede Central Cajamarca con 0.00 soles "/>
  </r>
  <r>
    <n v="251"/>
    <s v="2088795: MEJORAMIENTO Y AMPLIACION DE LOS SISTEMAS DE AGUA POTABLE Y ALCANTARILLADO DE LA CIUDAD DE SAN PABLO"/>
    <x v="4"/>
    <n v="2015"/>
    <n v="58498"/>
    <d v="2009-02-05T00:00:00"/>
    <m/>
    <d v="2009-10-01T00:00:00"/>
    <d v="2015-12-01T00:00:00"/>
    <s v="NO"/>
    <x v="1"/>
    <n v="18106148.350000001"/>
    <m/>
    <m/>
    <n v="0"/>
    <n v="2207646"/>
    <m/>
    <n v="87.5"/>
    <n v="17043368.440000001"/>
    <n v="0.94130281662030013"/>
    <m/>
  </r>
  <r>
    <n v="252"/>
    <s v="2088782: MEJORAMIENTO Y AMPLIACION DE LOS SISTEMAS DE AGUA POTABLE Y ALCANTARILLADO DE LA CIUDAD DE CONTUMAZA"/>
    <x v="4"/>
    <n v="2015"/>
    <n v="58528"/>
    <d v="2009-05-28T00:00:00"/>
    <m/>
    <d v="2010-03-01T00:00:00"/>
    <d v="2015-12-01T00:00:00"/>
    <s v="NO"/>
    <x v="1"/>
    <n v="17144000"/>
    <m/>
    <m/>
    <m/>
    <m/>
    <m/>
    <m/>
    <n v="15257325.57"/>
    <n v="0.88995132816145595"/>
    <s v="el proyecto ha sido ejecutado por  Region Cajamarca-Sede Central Cajamarca con 2,881.13 soles y Region Cajamarca - Programas Regionales- Pro Region Cajamarca con 29,531,027.86 soles"/>
  </r>
  <r>
    <n v="253"/>
    <s v="2088788: MEJORAMIENTO Y AMPLIACION DE LOS SISTEMAS DE AGUA POTABLE Y ALCANTARILLADO DE LA CIUDAD DE SAN MIGUEL"/>
    <x v="4"/>
    <n v="2015"/>
    <n v="58537"/>
    <d v="2009-06-12T00:00:00"/>
    <m/>
    <d v="2010-03-01T00:00:00"/>
    <d v="2013-12-01T00:00:00"/>
    <s v="NO"/>
    <x v="1"/>
    <n v="16752822"/>
    <m/>
    <n v="0"/>
    <n v="0"/>
    <n v="1740000"/>
    <n v="1401810"/>
    <n v="80.599999999999994"/>
    <n v="19668317.07"/>
    <n v="1.1740300869907172"/>
    <s v="el proyecto ha sido ejecutado por Municipalidad Provincial de Cujillo Cajamarca-Cutervo con 0.00 soles Region Cajamarca sede Central Cajamarca con o.oo soles y Region Cajamarca Cutervo Cajamarca con 1,623,333.78 soles"/>
  </r>
  <r>
    <n v="254"/>
    <s v="2088787: MEJORAMIENTO Y AMPLIACION DE LOS SISTEMAS DE AGUA POTABLE Y ALCANTARILLADO DE LA CIUDAD DE CELENDIN"/>
    <x v="4"/>
    <n v="2015"/>
    <n v="58827"/>
    <d v="2009-02-12T00:00:00"/>
    <m/>
    <d v="2009-10-01T00:00:00"/>
    <d v="2015-12-01T00:00:00"/>
    <s v="NO"/>
    <x v="1"/>
    <n v="67246910"/>
    <n v="1981908"/>
    <n v="1134875"/>
    <n v="0"/>
    <n v="750041"/>
    <n v="119914"/>
    <n v="16"/>
    <n v="57984315.880000003"/>
    <n v="0.86225992956404984"/>
    <m/>
  </r>
  <r>
    <n v="255"/>
    <s v="2088785: MEJORAMIENTO Y AMPLIACION DE LOS SISTEMAS DE AGUA POTABLE Y ALCANTARILLADO DE LA CIUDAD DE CHOTA"/>
    <x v="4"/>
    <n v="2015"/>
    <n v="58839"/>
    <d v="2009-08-28T00:00:00"/>
    <m/>
    <d v="2009-10-01T00:00:00"/>
    <d v="2015-12-01T00:00:00"/>
    <s v="NO"/>
    <x v="1"/>
    <n v="69409724"/>
    <m/>
    <m/>
    <m/>
    <m/>
    <m/>
    <m/>
    <n v="56983664.990000002"/>
    <n v="0.82097524246026399"/>
    <s v="el proyecto ha sido ejecutado por Municipalidad Distrital de Los Baños del Inca   Cajamarca - Cajamarca con 28,500 soles y Region Cajamarca-Programas Regionales - Pro Region Cajamarca con 2,722,716.52 soles "/>
  </r>
  <r>
    <n v="256"/>
    <s v="2060603: CONSTRUCCION E IMPLEMENTACION DE LA ESCUELA TECNICO SUPERIOR PNP CAJAMARCA"/>
    <x v="2"/>
    <n v="2010"/>
    <n v="58874"/>
    <d v="2012-11-21T00:00:00"/>
    <m/>
    <d v="2008-07-01T00:00:00"/>
    <d v="2015-05-01T00:00:00"/>
    <s v="NO"/>
    <x v="1"/>
    <n v="30895234"/>
    <m/>
    <m/>
    <m/>
    <m/>
    <m/>
    <m/>
    <n v="20353853.260000002"/>
    <n v="0.6588023660866269"/>
    <m/>
  </r>
  <r>
    <n v="257"/>
    <s v="2056293: SUSTITUCION INFRAESTRUCTURA I.E. MICAELA BASTIDAS-CAJABAMBA"/>
    <x v="2"/>
    <n v="2010"/>
    <n v="58928"/>
    <d v="2007-08-17T00:00:00"/>
    <m/>
    <d v="2008-05-01T00:00:00"/>
    <d v="2010-12-01T00:00:00"/>
    <s v="SI"/>
    <x v="0"/>
    <n v="1492864"/>
    <m/>
    <m/>
    <m/>
    <m/>
    <m/>
    <m/>
    <n v="1869491.05"/>
    <n v="1.252284903380348"/>
    <s v="el proyecto ha sido ejecutado por Municipalidad Distrital de La Coipa Cajamarca - San Ignacio con 482,980.92 soles, Region Cajamarca-Sede Central Cajamarca con 0.00 soles y  Region Cajamarca-Jaen Cajamarca con 0.00 soles "/>
  </r>
  <r>
    <n v="258"/>
    <s v="2088783: MEJORAMIENTO Y AMPLIACION DE LOS SISTEMAS DE AGUA POTABLE Y ALCANTARILLADO DE LA CIUDAD DE HUALGAYOC"/>
    <x v="4"/>
    <n v="2015"/>
    <n v="59093"/>
    <d v="2009-08-12T00:00:00"/>
    <m/>
    <d v="2012-01-01T00:00:00"/>
    <d v="2015-12-01T00:00:00"/>
    <s v="NO"/>
    <x v="1"/>
    <n v="12350762.34"/>
    <m/>
    <m/>
    <m/>
    <m/>
    <m/>
    <m/>
    <n v="7547647.21"/>
    <n v="0.61110780065419024"/>
    <m/>
  </r>
  <r>
    <n v="259"/>
    <s v="2055486: CONSTRUCCION DE VIA URBANA, VEREDAS Y ACCESOS AL EMBARCADERO CHUCHUHUASI, DISTRITO DE CHIRINOS - SAN IGNACIO - CAJAMARCA"/>
    <x v="1"/>
    <n v="2010"/>
    <n v="59803"/>
    <d v="2007-09-06T00:00:00"/>
    <m/>
    <d v="2007-10-01T00:00:00"/>
    <d v="2007-10-01T00:00:00"/>
    <s v="NO"/>
    <x v="0"/>
    <n v="501446"/>
    <m/>
    <m/>
    <m/>
    <m/>
    <m/>
    <m/>
    <n v="347511"/>
    <n v="0.6930177925439629"/>
    <m/>
  </r>
  <r>
    <n v="260"/>
    <s v="2045572: AMPLIACION Y MEJORAMIENTO DEL LOCAL SEDE CENTRAL"/>
    <x v="2"/>
    <n v="2011"/>
    <n v="59922"/>
    <s v="EN FORMULACION-EVALUACION"/>
    <m/>
    <d v="2008-08-01T00:00:00"/>
    <d v="2008-11-01T00:00:00"/>
    <s v="NO"/>
    <x v="0"/>
    <n v="4450975"/>
    <m/>
    <m/>
    <m/>
    <m/>
    <m/>
    <m/>
    <n v="8492.7999999999993"/>
    <n v="1.9080763203567757E-3"/>
    <m/>
  </r>
  <r>
    <n v="261"/>
    <s v="2088794: MEJORAMIENTO Y AMPLIACION DE LOS SISTEMAS DE AGUA POTABLE Y ALCANTARILLADO DE LA CIUDAD DE CUTERVO"/>
    <x v="4"/>
    <n v="2015"/>
    <n v="61420"/>
    <d v="2009-01-28T00:00:00"/>
    <m/>
    <d v="2009-10-01T00:00:00"/>
    <d v="2015-12-01T00:00:00"/>
    <s v="NO"/>
    <x v="1"/>
    <n v="72055116"/>
    <m/>
    <m/>
    <n v="0"/>
    <n v="1367242"/>
    <m/>
    <n v="36.799999999999997"/>
    <n v="66621005.460000001"/>
    <n v="0.92458397346831001"/>
    <m/>
  </r>
  <r>
    <n v="262"/>
    <s v="2088793: MEJORAMIENTO Y AMPLIACION DE LOS SISTEMAS DE AGUA POTABLE Y ALCANTARILLADO DE LA CIUDAD DE JAEN"/>
    <x v="4"/>
    <n v="2015"/>
    <n v="61434"/>
    <d v="2009-02-05T00:00:00"/>
    <m/>
    <d v="2009-05-01T00:00:00"/>
    <s v="set-15"/>
    <s v="NO"/>
    <x v="1"/>
    <n v="138974194.84"/>
    <m/>
    <m/>
    <n v="0"/>
    <n v="626865"/>
    <m/>
    <n v="26.9"/>
    <n v="138930329.09999999"/>
    <n v="0.99968436053865606"/>
    <m/>
  </r>
  <r>
    <n v="263"/>
    <s v="2060604: CONSTRUCCION PUENTE LAS PALTAS SOBRE EL RIO PUCLUSH"/>
    <x v="2"/>
    <n v="2015"/>
    <n v="61796"/>
    <d v="2009-07-22T00:00:00"/>
    <m/>
    <d v="2008-07-01T00:00:00"/>
    <d v="2015-12-01T00:00:00"/>
    <s v="NO"/>
    <x v="1"/>
    <n v="1506905"/>
    <n v="909624"/>
    <n v="448"/>
    <n v="0"/>
    <n v="585168"/>
    <n v="583545"/>
    <n v="99.7"/>
    <n v="1493617.38"/>
    <n v="0.99118217804042053"/>
    <m/>
  </r>
  <r>
    <n v="264"/>
    <s v="2088276: DISMINUCION DE LA DESNUTRICION CRONICA INFANTIL CON ENFASIS EN EL INCREMENTO DEL ACCESO DE LAS GESTANTES, MADRES LACTANTES Y NIÑOS MENORES DE 3 AÑOS A LOS SERVICIOS DE SALUD EN LA REGION CAJAMARCA"/>
    <x v="2"/>
    <n v="2012"/>
    <n v="62037"/>
    <d v="2008-05-26T00:00:00"/>
    <m/>
    <d v="2009-02-01T00:00:00"/>
    <d v="2012-12-01T00:00:00"/>
    <s v="SI"/>
    <x v="0"/>
    <n v="1987802"/>
    <m/>
    <m/>
    <m/>
    <m/>
    <m/>
    <m/>
    <n v="1978789.35"/>
    <n v="0.99546602226982372"/>
    <s v="el proyecto ha sido ejecutado por Region Cajamarca-Sede Central Cajamarca con 200,000 soles y  Region Cajamarca-Agricultura Cajamarca con 495,002.6 soles "/>
  </r>
  <r>
    <n v="265"/>
    <s v="2087950: DISMINUCION DE LA MORTALIDAD MATERNO INFANTIL CON ENFASIS EN EL INCREMENTO DEL ACCESO A LOS SERVICIOS DE SALUD EN LA REGION CAJAMARCA"/>
    <x v="2"/>
    <n v="2012"/>
    <n v="62282"/>
    <d v="2008-05-19T00:00:00"/>
    <m/>
    <d v="2008-12-01T00:00:00"/>
    <d v="2012-12-01T00:00:00"/>
    <s v="SI"/>
    <x v="0"/>
    <n v="3469208"/>
    <m/>
    <m/>
    <m/>
    <m/>
    <m/>
    <m/>
    <n v="3466217.38"/>
    <n v="0.99913795310053477"/>
    <m/>
  </r>
  <r>
    <n v="266"/>
    <s v="2056350: MEJORAMIENTO CARRETERA CRUCE MAYOBAMBA -CRUCE LA SAMANA DEL KM 0+000 - 33+225 EN EL DISTRITO LA ESPERANZA PROVINCIA SANTA CRUZ, PROVINCIA DE CHOTA - CAJAMARCA"/>
    <x v="2"/>
    <n v="2010"/>
    <n v="63054"/>
    <d v="2008-10-30T00:00:00"/>
    <m/>
    <s v="NPI"/>
    <s v="NPI"/>
    <s v="NO"/>
    <x v="0"/>
    <n v="2085000"/>
    <m/>
    <m/>
    <m/>
    <m/>
    <m/>
    <m/>
    <n v="0"/>
    <n v="0"/>
    <s v="el proyecto ha sido ejecutado por  Region Cajamarca sede Central Cajamarca con 538,637.73 soles y MINCETUR - Plan Copesco Nacional Comercio Exterior y Turismo-MINISTERIO DE COMERCIO EXTERIOR Y TURISMO con 2,005,316.78 soles"/>
  </r>
  <r>
    <n v="267"/>
    <s v="2061347: AMPLIACION INFRAESTRUCTURA I.E.P. Nº 82567 TORIBIA ALVAREZ REVILLA - YONAN - TEMBLADERA"/>
    <x v="2"/>
    <n v="2010"/>
    <n v="63378"/>
    <d v="2007-10-30T00:00:00"/>
    <m/>
    <d v="2008-05-01T00:00:00"/>
    <s v="set-10"/>
    <s v="SI"/>
    <x v="0"/>
    <n v="515147"/>
    <m/>
    <m/>
    <m/>
    <m/>
    <m/>
    <m/>
    <n v="483177.06"/>
    <n v="0.93794016076964437"/>
    <m/>
  </r>
  <r>
    <n v="268"/>
    <s v="2061343: MEJORAMIENTO I.E. 83008 - CAJABAMBA"/>
    <x v="2"/>
    <n v="2010"/>
    <n v="63394"/>
    <d v="2007-11-21T00:00:00"/>
    <m/>
    <d v="2008-12-01T00:00:00"/>
    <d v="2010-12-01T00:00:00"/>
    <s v="SI"/>
    <x v="0"/>
    <n v="1462833"/>
    <m/>
    <m/>
    <m/>
    <m/>
    <m/>
    <m/>
    <n v="1534196.54"/>
    <n v="1.0487844750562778"/>
    <m/>
  </r>
  <r>
    <n v="269"/>
    <s v="2084601: MEJORAMIENTO TROCHA CARROZABLE CORDILLERA ANDINA - BALCONES - SAN FRANCISCO - NUEVA ESPERANZA"/>
    <x v="2"/>
    <n v="2012"/>
    <n v="64543"/>
    <d v="2008-09-17T00:00:00"/>
    <m/>
    <d v="2008-12-01T00:00:00"/>
    <d v="2011-12-01T00:00:00"/>
    <s v="NO"/>
    <x v="1"/>
    <n v="851504"/>
    <m/>
    <m/>
    <m/>
    <m/>
    <m/>
    <m/>
    <n v="853032.92"/>
    <n v="1.0017955523403297"/>
    <m/>
  </r>
  <r>
    <n v="270"/>
    <s v="2056371: CONSTRUCCION Y EQUIPAMIENTO PUESTO DE SALUD TAMBILLO - DISTRITO POMAHUACA - JAEN - CAJAMARCA"/>
    <x v="1"/>
    <n v="2011"/>
    <n v="65726"/>
    <d v="2007-11-26T00:00:00"/>
    <m/>
    <s v="set-10"/>
    <d v="2011-12-01T00:00:00"/>
    <s v="NO"/>
    <x v="0"/>
    <n v="296229"/>
    <m/>
    <m/>
    <m/>
    <m/>
    <m/>
    <m/>
    <n v="383638.59"/>
    <n v="1.2950743850196977"/>
    <m/>
  </r>
  <r>
    <n v="271"/>
    <s v="2088009: MEJORAMIENTO DE IRRIGACION E INSTALACION DE RIEGO POR ASPERSION EN EL CENTRO POBLADO DE MORAN LIRIO - HUALGAYOC"/>
    <x v="3"/>
    <n v="2015"/>
    <n v="66212"/>
    <d v="2008-11-06T00:00:00"/>
    <m/>
    <d v="2010-10-01T00:00:00"/>
    <d v="2015-11-01T00:00:00"/>
    <s v="NO"/>
    <x v="1"/>
    <n v="2345759.14"/>
    <m/>
    <m/>
    <m/>
    <m/>
    <m/>
    <m/>
    <n v="2303167.73"/>
    <n v="0.98184322965059401"/>
    <m/>
  </r>
  <r>
    <n v="272"/>
    <s v="2062268: RECONSTRUCCION Y AMPLIACION DE INFRAESTRUCTURA EDUCATIVA DE LA I.E. Nº 17736 MISA CANTORA, DISTRITO DE SAN JOSE DE LOURDES - SAN IGNACIO - CAJAMARCA"/>
    <x v="1"/>
    <n v="2012"/>
    <n v="66650"/>
    <d v="2007-12-28T00:00:00"/>
    <m/>
    <d v="2008-12-01T00:00:00"/>
    <d v="2012-05-01T00:00:00"/>
    <s v="NO"/>
    <x v="0"/>
    <n v="513458"/>
    <m/>
    <m/>
    <m/>
    <m/>
    <m/>
    <m/>
    <n v="446229.43"/>
    <n v="0.86906705124859285"/>
    <m/>
  </r>
  <r>
    <n v="273"/>
    <s v="2061994: CONSTRUCCION Y EQUIPAMIENTO DE LA INSTITUCION EDUCATIVA Nº 101032 - QUINUA ALTA - BAMBAMARCA"/>
    <x v="3"/>
    <n v="2011"/>
    <n v="66696"/>
    <d v="2010-01-15T00:00:00"/>
    <m/>
    <s v="set-08"/>
    <d v="2011-10-01T00:00:00"/>
    <s v="NO"/>
    <x v="0"/>
    <n v="595875"/>
    <m/>
    <m/>
    <m/>
    <m/>
    <m/>
    <m/>
    <n v="567685.23"/>
    <n v="0.9526918061674009"/>
    <m/>
  </r>
  <r>
    <n v="274"/>
    <s v="2056020: INSTALACION DE ELECTRIFICACION RURAL DE LOS CASERIOS PASHUL-LLOQUE-HUALANGA, DISTRITO DE JESUS - CAJAMARCA - CAJAMARCA"/>
    <x v="2"/>
    <n v="2015"/>
    <n v="66819"/>
    <d v="2007-10-31T00:00:00"/>
    <m/>
    <d v="2008-06-01T00:00:00"/>
    <d v="2015-07-01T00:00:00"/>
    <s v="NO"/>
    <x v="0"/>
    <n v="531382"/>
    <m/>
    <n v="0"/>
    <n v="0"/>
    <n v="21750"/>
    <n v="21750"/>
    <n v="100"/>
    <n v="25363.7"/>
    <n v="4.7731575401500241E-2"/>
    <m/>
  </r>
  <r>
    <n v="275"/>
    <s v="2068025: CONSTRUCCION I.E.P.M. Nº 10246 DEL CASERIO DE CHACAF, PROVINCIA DE CUTERVO - CAJAMARCA"/>
    <x v="0"/>
    <n v="2011"/>
    <n v="67663"/>
    <d v="2008-03-28T00:00:00"/>
    <m/>
    <d v="2010-02-01T00:00:00"/>
    <d v="2011-12-01T00:00:00"/>
    <s v="NO"/>
    <x v="0"/>
    <n v="812635.9"/>
    <m/>
    <m/>
    <m/>
    <m/>
    <m/>
    <m/>
    <n v="872540.25"/>
    <n v="1.0737161009007847"/>
    <m/>
  </r>
  <r>
    <n v="276"/>
    <s v="2045998: GOBIERNO ELECTRONICO"/>
    <x v="2"/>
    <n v="2011"/>
    <n v="68027"/>
    <d v="2007-11-23T00:00:00"/>
    <m/>
    <d v="2008-02-01T00:00:00"/>
    <d v="2011-04-01T00:00:00"/>
    <s v="NO"/>
    <x v="0"/>
    <n v="2005439"/>
    <m/>
    <m/>
    <m/>
    <m/>
    <m/>
    <m/>
    <n v="1526064.54"/>
    <n v="0.76096283157951949"/>
    <m/>
  </r>
  <r>
    <n v="277"/>
    <s v="2061345: MEJORAMIENTO Y AMPLIACION DE LA INSTITUCION EDUCATIVA Nº 82109 SAN ANTONIO PLAN TUAL HUAMBOCANCHA ALTA, PROVINCIA DE CAJAMARCA - CAJAMARCA"/>
    <x v="2"/>
    <n v="2010"/>
    <n v="68738"/>
    <d v="2008-03-10T00:00:00"/>
    <m/>
    <d v="2009-12-01T00:00:00"/>
    <d v="2012-12-01T00:00:00"/>
    <s v="SI"/>
    <x v="0"/>
    <n v="233651"/>
    <m/>
    <m/>
    <m/>
    <m/>
    <m/>
    <m/>
    <n v="512251.2"/>
    <n v="2.1923775203187659"/>
    <m/>
  </r>
  <r>
    <n v="278"/>
    <s v="2064470: RECONSTRUCCION Y AMPLIACION DE LA INFRAESTRUCTURA EDUCATIVA I.E. N° 16076 JOSE MARIA ARGUEDAS, DISTRITO DE BELLAVISTA - JAEN - CAJAMARCA"/>
    <x v="1"/>
    <n v="2015"/>
    <n v="69151"/>
    <d v="2007-12-03T00:00:00"/>
    <m/>
    <d v="2008-12-01T00:00:00"/>
    <d v="2015-11-01T00:00:00"/>
    <s v="NO"/>
    <x v="1"/>
    <n v="1548593"/>
    <n v="28798"/>
    <n v="1438104"/>
    <n v="0"/>
    <n v="81692"/>
    <n v="81692"/>
    <n v="100"/>
    <n v="1548593.04"/>
    <n v="1.0000000258298984"/>
    <s v="el proyecto ha sido ejecutado por  Región Cajamarca- Sede Central Cajamarca con 3,000,000.00 soles y Region Cajamarca-Programas Regionales Pro Región Cajamarca con 135,930,329.1 soles "/>
  </r>
  <r>
    <n v="279"/>
    <s v="2086623: MEJORAMIENTO DEL CANAL DE RIEGO LA MONTAÑA Y CASAS VIEJAS - LA MERCED"/>
    <x v="2"/>
    <n v="2010"/>
    <n v="69195"/>
    <d v="2008-02-05T00:00:00"/>
    <m/>
    <d v="2008-10-01T00:00:00"/>
    <d v="2010-02-01T00:00:00"/>
    <s v="NO"/>
    <x v="0"/>
    <n v="377624"/>
    <m/>
    <m/>
    <m/>
    <m/>
    <m/>
    <m/>
    <n v="249209.83"/>
    <n v="0.65994171450967098"/>
    <m/>
  </r>
  <r>
    <n v="280"/>
    <s v="2061350: MEJORAMIENTO Y SUSTITUCION DE LA INFRAESTRUCTURA EDUCATIVA JOSE GALVEZ EGUSQUIZA, DISTRITO DE NANCHOC - SAN MIGUEL - CAJAMARCA"/>
    <x v="2"/>
    <n v="2010"/>
    <n v="69940"/>
    <d v="2007-12-27T00:00:00"/>
    <m/>
    <d v="2009-05-01T00:00:00"/>
    <d v="2010-03-01T00:00:00"/>
    <s v="NO"/>
    <x v="0"/>
    <n v="1180710"/>
    <m/>
    <m/>
    <m/>
    <m/>
    <m/>
    <m/>
    <n v="694230.64"/>
    <n v="0.5879772679150681"/>
    <m/>
  </r>
  <r>
    <n v="281"/>
    <s v="2068870: CONSTRUCCION Y MEJORAMIENTO DEL CERCO PERIMETRICO Y LOSA DEPORTIVA DE LA I.E. NRO. 82916 GUAGAYOC - TOLDOPATA, DISTRITO DE ENCANADA - CAJAMARCA - CAJAMARCA"/>
    <x v="2"/>
    <n v="2010"/>
    <n v="69994"/>
    <d v="2008-01-16T00:00:00"/>
    <m/>
    <d v="2010-12-01T00:00:00"/>
    <d v="2012-02-01T00:00:00"/>
    <s v="NO"/>
    <x v="0"/>
    <n v="382034"/>
    <m/>
    <m/>
    <m/>
    <m/>
    <m/>
    <m/>
    <n v="383802.49"/>
    <n v="1.0046291429558625"/>
    <m/>
  </r>
  <r>
    <n v="282"/>
    <s v="2094635: CONSTRUCCION PUENTE CARROZABLE VENTANILLAS"/>
    <x v="2"/>
    <n v="2011"/>
    <n v="70880"/>
    <d v="2008-02-06T00:00:00"/>
    <m/>
    <d v="2010-03-01T00:00:00"/>
    <d v="2011-03-01T00:00:00"/>
    <s v="SI"/>
    <x v="0"/>
    <n v="880645"/>
    <m/>
    <m/>
    <m/>
    <m/>
    <m/>
    <m/>
    <n v="818112.15"/>
    <n v="0.92899198882637157"/>
    <s v="el proyecto ha sido ejecutado por Municipalidad Distrital de Huabal Cajamarca - Jaen con 4,048,410.24 soles, Region Cajamarca-Sede Central Cajamarca con 0.00 soles y  Region Cajamarca-Jaen Cajamarca con 0.00 soles "/>
  </r>
  <r>
    <n v="283"/>
    <s v="2116250: CONSTRUCCION DE LA CARRETERA PUENTE TECHIN - QUEROCOTILLO, TRAMO EL MOLINO - LAS DELICIAS"/>
    <x v="0"/>
    <n v="2010"/>
    <n v="70950"/>
    <d v="2009-03-31T00:00:00"/>
    <m/>
    <s v="NPI"/>
    <s v="NPI"/>
    <s v="NO"/>
    <x v="0"/>
    <n v="5278475"/>
    <m/>
    <m/>
    <m/>
    <m/>
    <m/>
    <m/>
    <n v="0"/>
    <n v="0"/>
    <m/>
  </r>
  <r>
    <n v="284"/>
    <s v="2130835: PAVIMENTACION DEL JR. MIGUEL GRAU ENTRE JR. TARAPACA Y JR. AYACUCHO-DISTRITO DE TONGOD"/>
    <x v="2"/>
    <n v="2011"/>
    <n v="71113"/>
    <d v="2008-02-18T00:00:00"/>
    <m/>
    <s v="set-11"/>
    <s v="set-13"/>
    <s v="NO"/>
    <x v="0"/>
    <n v="181017.84"/>
    <m/>
    <m/>
    <m/>
    <m/>
    <m/>
    <m/>
    <n v="180771.81"/>
    <n v="0.99864085219445775"/>
    <m/>
  </r>
  <r>
    <n v="285"/>
    <s v="2130836: PAVIMENTACION DEL JR BOLOGNESI ENTRE EL JR TARAPACA Y JR. AYACUCHO-DISTRITO DE TONGOD"/>
    <x v="2"/>
    <n v="2011"/>
    <n v="71273"/>
    <d v="2008-02-18T00:00:00"/>
    <m/>
    <s v="set-11"/>
    <s v="set-13"/>
    <s v="NO"/>
    <x v="0"/>
    <n v="198336.99"/>
    <m/>
    <m/>
    <m/>
    <m/>
    <m/>
    <m/>
    <n v="198047.95"/>
    <n v="0.99854268233071408"/>
    <s v="el proyecto ha sido ejecutado por  Región Cajamarca- Sede Central Cajamarca con56,231.54 soles y Region Cajamarca-Programas Regionales Pro Región Cajamarca con 15,844,82.66 soles "/>
  </r>
  <r>
    <n v="286"/>
    <s v="2069461: CONSTRUCCION PUENTE COLGANTE PEATONAL HUAYACAN, DISTRITO DE TABACONAS - SAN IGNACIO - CAJAMARCA"/>
    <x v="2"/>
    <n v="2010"/>
    <n v="71723"/>
    <d v="2008-01-11T00:00:00"/>
    <m/>
    <s v="NPI"/>
    <s v="NPI"/>
    <s v="NO"/>
    <x v="0"/>
    <n v="146429"/>
    <m/>
    <m/>
    <m/>
    <m/>
    <m/>
    <m/>
    <n v="0"/>
    <n v="0"/>
    <s v="el proyecto ha sido ejecutado por   Region Cajamarca-Sede Central Cajamarca con 0.00 soles y Region Cajamarca-Agricultura Cajamarca con 249,999.34 soles "/>
  </r>
  <r>
    <n v="287"/>
    <s v="2061344: RECONSTRUCCION INFRAESTRUCTURA EDUCATIVA IEP N 82258 - TUÑAD"/>
    <x v="2"/>
    <n v="2011"/>
    <n v="71889"/>
    <d v="2008-02-14T00:00:00"/>
    <m/>
    <d v="2008-05-01T00:00:00"/>
    <d v="2011-10-01T00:00:00"/>
    <s v="SI"/>
    <x v="0"/>
    <n v="499869"/>
    <m/>
    <m/>
    <m/>
    <m/>
    <m/>
    <m/>
    <n v="618625"/>
    <n v="1.2375742444520463"/>
    <s v="el proyecto ha sido ejecutado por Municipalidad Provincial de Socota Cajamarca-Cutervo con 266,209.79 y Region Cajamarca-Cutervo Cajamarca con 0.00"/>
  </r>
  <r>
    <n v="288"/>
    <s v="2069945: CONSTRUCCION SISTEMA DE RIEGO POR ASPERSION - CASERIOS- TRANCA I, TRANCA II, LAYMINA BAJA, DISTRITO DE JESUS - CAJAMARCA - CAJAMARCA"/>
    <x v="2"/>
    <n v="2012"/>
    <n v="73105"/>
    <d v="2010-05-05T00:00:00"/>
    <m/>
    <d v="2010-03-01T00:00:00"/>
    <d v="2012-07-01T00:00:00"/>
    <s v="NO"/>
    <x v="1"/>
    <n v="635005"/>
    <m/>
    <m/>
    <m/>
    <m/>
    <m/>
    <m/>
    <n v="539195.49"/>
    <n v="0.84912006992070932"/>
    <m/>
  </r>
  <r>
    <n v="289"/>
    <s v="2105641: RECONSTRUCCION INFRAESTRUCTURA DE LA I.E. SM SIMON BOLIVAR - SAN MIGUEL"/>
    <x v="2"/>
    <n v="2014"/>
    <n v="73803"/>
    <d v="2009-05-26T00:00:00"/>
    <m/>
    <d v="2010-07-01T00:00:00"/>
    <d v="2014-07-01T00:00:00"/>
    <s v="SI"/>
    <x v="1"/>
    <n v="2157816"/>
    <m/>
    <m/>
    <m/>
    <m/>
    <m/>
    <m/>
    <n v="2157815.98"/>
    <n v="0.99999999073136914"/>
    <m/>
  </r>
  <r>
    <n v="290"/>
    <s v="2061992: CONSTRUCCION ISTP ANDABAMBA SANTA CRUZ"/>
    <x v="3"/>
    <n v="2013"/>
    <n v="73819"/>
    <d v="2008-02-08T00:00:00"/>
    <m/>
    <d v="2008-11-01T00:00:00"/>
    <d v="2013-07-01T00:00:00"/>
    <s v="NO"/>
    <x v="1"/>
    <n v="1675925"/>
    <m/>
    <m/>
    <m/>
    <m/>
    <m/>
    <m/>
    <n v="1685316.62"/>
    <n v="1.0056038426540568"/>
    <m/>
  </r>
  <r>
    <n v="291"/>
    <s v="2061991: REFORESTACION EN LAS CABECERAS DE CUENCA DEL CORREDOR ECONOMICO CRISNEJAS"/>
    <x v="2"/>
    <n v="2011"/>
    <n v="74238"/>
    <d v="2008-04-04T00:00:00"/>
    <m/>
    <d v="2008-06-01T00:00:00"/>
    <d v="2011-12-01T00:00:00"/>
    <s v="NO"/>
    <x v="0"/>
    <n v="2524082"/>
    <m/>
    <m/>
    <m/>
    <m/>
    <m/>
    <m/>
    <n v="2646283.41"/>
    <n v="1.0484141996971572"/>
    <m/>
  </r>
  <r>
    <n v="292"/>
    <s v="2062267: RECONSTRUCCION, AMPLIACION DE INFRAESTRUCTURA EN LA I.E. Nº 16515 JOSE ABELARDO QUIÑONES - CHIMARA, DISTRITO DE NAMBALLE - SAN IGNACIO - CAJAMARCA"/>
    <x v="1"/>
    <n v="2010"/>
    <n v="74543"/>
    <d v="2008-02-05T00:00:00"/>
    <m/>
    <d v="2008-12-01T00:00:00"/>
    <d v="2010-10-01T00:00:00"/>
    <s v="NO"/>
    <x v="0"/>
    <n v="528693"/>
    <m/>
    <m/>
    <m/>
    <m/>
    <m/>
    <m/>
    <n v="16475.63"/>
    <n v="3.1162943333844027E-2"/>
    <m/>
  </r>
  <r>
    <n v="293"/>
    <s v="2061993: CONSTRUCCION Y EQUIPAMIENTO DE LA I.E. OSCAR DEMETRIO URRACA ORREGO - PUCHUDEN - YAUYUCAN - SANTA CRUZ - CAJAMARCA"/>
    <x v="3"/>
    <n v="2011"/>
    <n v="74832"/>
    <d v="2008-05-13T00:00:00"/>
    <m/>
    <d v="2008-11-01T00:00:00"/>
    <s v="set-11"/>
    <s v="NO"/>
    <x v="0"/>
    <n v="670872"/>
    <m/>
    <m/>
    <m/>
    <m/>
    <m/>
    <m/>
    <n v="694012.43"/>
    <n v="1.0344930627601092"/>
    <m/>
  </r>
  <r>
    <n v="294"/>
    <s v="2045850: CONTROL INTEGRADO DE LA DISTOMATOSIS HEPATICA EN LA REGION : CAJAMARCA, CAJABAMBA, SAN MARCOS, CELENDIN, SAN PABLO, SAN MIGUEL"/>
    <x v="5"/>
    <n v="2015"/>
    <n v="74911"/>
    <d v="2009-12-22T00:00:00"/>
    <m/>
    <d v="2011-10-01T00:00:00"/>
    <d v="2015-12-01T00:00:00"/>
    <s v="NO"/>
    <x v="1"/>
    <n v="10225257"/>
    <m/>
    <m/>
    <m/>
    <m/>
    <m/>
    <m/>
    <n v="6570479.9400000004"/>
    <n v="0.64257357443436391"/>
    <m/>
  </r>
  <r>
    <n v="295"/>
    <s v="2084734: MEJORAMIENTO Y AMPLIACION DEL SERVICIO DE ENERGIA ELECTRICA EN EL CASERIO DE TARTAR GRANDE, DISTRITO DE LOS BANOS DEL INCA - CAJAMARCA - CAJAMARCA"/>
    <x v="4"/>
    <n v="2012"/>
    <n v="74966"/>
    <d v="2008-11-24T00:00:00"/>
    <m/>
    <d v="2010-10-01T00:00:00"/>
    <d v="2015-10-01T00:00:00"/>
    <s v="NO"/>
    <x v="0"/>
    <n v="2791989.46"/>
    <m/>
    <m/>
    <m/>
    <m/>
    <m/>
    <m/>
    <n v="2751216.52"/>
    <n v="0.98539645633189465"/>
    <m/>
  </r>
  <r>
    <n v="296"/>
    <s v="2070630: MEJORAMIENTO, AMPLIACION DE INFRAESTRUCTURA I.E. INICIAL, PRIMARIA Y SECUNDARIA DE MENORES Nº 16506 SAN JOSE PUERTO CIRUELO, PROVINCIA DE SAN IGNACIO - CAJAMARCA"/>
    <x v="2"/>
    <n v="2010"/>
    <n v="74987"/>
    <d v="2008-06-02T00:00:00"/>
    <m/>
    <s v="NPI"/>
    <s v="NPI"/>
    <s v="NO"/>
    <x v="0"/>
    <n v="546224"/>
    <m/>
    <m/>
    <m/>
    <m/>
    <m/>
    <m/>
    <n v="0"/>
    <n v="0"/>
    <m/>
  </r>
  <r>
    <n v="297"/>
    <s v="2063715: MEJORAMIENTO DEL SERVICIO DE ATENCION MATERNO PERINATAL E INFANTIL EN EL PUESTO DE SALUD CESARA, RED SAN IGNACIO, DISA JAEN, DISTRITO DE NAMBALLE - SAN IGNACIO - CAJAMARCA"/>
    <x v="1"/>
    <n v="2012"/>
    <n v="75069"/>
    <d v="2008-05-13T00:00:00"/>
    <m/>
    <d v="2008-08-01T00:00:00"/>
    <s v="dic.14"/>
    <s v="NO"/>
    <x v="0"/>
    <n v="1015147.8"/>
    <m/>
    <m/>
    <m/>
    <m/>
    <m/>
    <m/>
    <n v="634038.94999999995"/>
    <n v="0.6245779678584733"/>
    <m/>
  </r>
  <r>
    <n v="298"/>
    <s v="2045498: ALFABETIZACION Y EDUCACION BASICA ALTERNATIVA"/>
    <x v="2"/>
    <n v="2010"/>
    <n v="75171"/>
    <d v="2008-02-29T00:00:00"/>
    <m/>
    <d v="2008-03-01T00:00:00"/>
    <d v="2010-11-01T00:00:00"/>
    <s v="SI"/>
    <x v="0"/>
    <n v="5965176"/>
    <m/>
    <m/>
    <m/>
    <m/>
    <m/>
    <m/>
    <n v="1142504.53"/>
    <n v="0.19152905630948694"/>
    <m/>
  </r>
  <r>
    <n v="299"/>
    <s v="2060601: AMPLIACION Y MEJORAMIENTO DEL SISTEMA DE AGUA POTABLE Y LETRINAS PORCON SAN PEDRO Y ANEXOS - CAJAMARCA"/>
    <x v="2"/>
    <n v="2010"/>
    <n v="75178"/>
    <d v="2008-03-11T00:00:00"/>
    <m/>
    <d v="2008-06-01T00:00:00"/>
    <d v="2010-10-01T00:00:00"/>
    <s v="SI"/>
    <x v="0"/>
    <n v="508610"/>
    <m/>
    <m/>
    <m/>
    <m/>
    <m/>
    <m/>
    <n v="504004.88"/>
    <n v="0.9909456754684336"/>
    <m/>
  </r>
  <r>
    <n v="300"/>
    <s v="2045829: CONSTRUCCION Y EQUIPAMIENTO DEL LABORATORIO REGIONAL DE MONITOREO DEL AGUA"/>
    <x v="2"/>
    <n v="2013"/>
    <n v="75280"/>
    <d v="2008-04-29T00:00:00"/>
    <m/>
    <d v="2008-08-01T00:00:00"/>
    <d v="2013-12-01T00:00:00"/>
    <s v="SI"/>
    <x v="1"/>
    <n v="4963887.5"/>
    <m/>
    <m/>
    <m/>
    <m/>
    <m/>
    <m/>
    <n v="5160093.75"/>
    <n v="1.0395267318205741"/>
    <m/>
  </r>
  <r>
    <n v="301"/>
    <s v="2070852: FORTALECIMIENTO DE LA CAPACIDAD RESOLUTIVA DEL PUESTO DE SALUD MONTANGO, DISTRITO DE SANTA ROSA - JAEN - CAJAMARCA"/>
    <x v="1"/>
    <n v="2011"/>
    <n v="75580"/>
    <d v="2008-02-08T00:00:00"/>
    <m/>
    <d v="2010-06-01T00:00:00"/>
    <d v="2011-12-01T00:00:00"/>
    <s v="NO"/>
    <x v="0"/>
    <n v="307931.99"/>
    <m/>
    <m/>
    <m/>
    <m/>
    <m/>
    <m/>
    <n v="185014.01"/>
    <n v="0.60082750739863056"/>
    <m/>
  </r>
  <r>
    <n v="302"/>
    <s v="2045968: FORTALECIMIENTO DE LA CADENA PRODUCTIVA DE LA TAYA EN LAS PROVINCIAS DE CAJAMARCA, CAJABAMBA, SAN MARCOS, CONTUMAZA, SAN PABLO, SAN MIGUEL, CELENDIN Y SANTA CRUZ"/>
    <x v="2"/>
    <n v="2010"/>
    <n v="75623"/>
    <d v="2008-05-26T00:00:00"/>
    <m/>
    <d v="2008-11-01T00:00:00"/>
    <d v="2010-12-01T00:00:00"/>
    <s v="NO"/>
    <x v="0"/>
    <n v="1034965"/>
    <m/>
    <m/>
    <m/>
    <m/>
    <m/>
    <m/>
    <n v="658430.27"/>
    <n v="0.63618602561439275"/>
    <m/>
  </r>
  <r>
    <n v="303"/>
    <s v="2062443: CONSTRUCCION INFRAESTRUCTURA I.E.P. ABRAHAM VALDELOMAR - VILLANUEVA - CORTEGANA"/>
    <x v="2"/>
    <n v="2010"/>
    <n v="75785"/>
    <d v="2008-06-09T00:00:00"/>
    <m/>
    <d v="2008-12-01T00:00:00"/>
    <d v="2010-11-01T00:00:00"/>
    <s v="SI"/>
    <x v="0"/>
    <n v="1438399"/>
    <m/>
    <m/>
    <m/>
    <m/>
    <m/>
    <m/>
    <n v="1302707.3400000001"/>
    <n v="0.90566479815405887"/>
    <m/>
  </r>
  <r>
    <n v="304"/>
    <s v="2046232: MEJORAMIENTO DE PASTOS PARA EL DESARROLLO GANADERO DE LAS PROVINCIAS DE CHOTA, JAEN, SAN IGNACIO, CUTERVO, SANTA CRUZ Y CELENDIN"/>
    <x v="5"/>
    <n v="2010"/>
    <n v="75834"/>
    <d v="2008-06-11T00:00:00"/>
    <m/>
    <d v="2008-11-01T00:00:00"/>
    <d v="2012-07-01T00:00:00"/>
    <s v="SI"/>
    <x v="0"/>
    <n v="2475669.2000000002"/>
    <m/>
    <m/>
    <m/>
    <m/>
    <m/>
    <m/>
    <n v="1685867.94"/>
    <n v="0.68097463909960176"/>
    <s v="el proyecto ha sido ejecutado por Region Cajamarca-Jaen Cajamarca con 0.00 soles y Region Cajamarca-Cutervo Cajamarca con 8,787,540.06 soles "/>
  </r>
  <r>
    <n v="305"/>
    <s v="2070972: CONSTRUCCION DEL SISTEMA DE DESAGUE DEL CENTRO POBLADO SINCHIMACHE - CUTERVO, PROVINCIA DE CUTERVO - CAJAMARCA"/>
    <x v="0"/>
    <n v="2013"/>
    <n v="75886"/>
    <d v="2008-03-11T00:00:00"/>
    <m/>
    <d v="2011-10-01T00:00:00"/>
    <d v="2013-10-01T00:00:00"/>
    <s v="NO"/>
    <x v="1"/>
    <n v="1451022.04"/>
    <m/>
    <m/>
    <m/>
    <m/>
    <m/>
    <m/>
    <n v="1455079.73"/>
    <n v="1.0027964358143036"/>
    <m/>
  </r>
  <r>
    <n v="306"/>
    <s v="2062587: REHABILITACION Y AMPLIACION DEL SISTEMA DE ELECTRIFICACION RURAL DEL CASERIO LA RETAMA, DISTRITO DE LOS BAÑOS DEL INCA - CAJAMARCA - CAJAMARCA"/>
    <x v="4"/>
    <n v="2012"/>
    <n v="75907"/>
    <d v="2008-06-16T00:00:00"/>
    <m/>
    <d v="2009-11-01T00:00:00"/>
    <d v="2015-10-01T00:00:00"/>
    <s v="NO"/>
    <x v="0"/>
    <n v="1300221.31"/>
    <m/>
    <m/>
    <m/>
    <m/>
    <m/>
    <m/>
    <n v="1282896.56"/>
    <n v="0.98667553756675475"/>
    <s v="PIP deshabilitado conforme lo dispuesto en el Oficio: Oficio N°509-2008-GR.CAJ-GRPPAT-SGPINPU de fecha: 05/11/2008"/>
  </r>
  <r>
    <n v="307"/>
    <s v="2063275: REFORESTACION DE LAS ZONAS ALTO ANDINAS DE LAS PROVINCIAS DE HUALGAYOC, SANTA CRUZ Y CHOTA"/>
    <x v="2"/>
    <n v="2010"/>
    <n v="75981"/>
    <d v="2008-06-16T00:00:00"/>
    <m/>
    <d v="2008-08-01T00:00:00"/>
    <d v="2014-11-01T00:00:00"/>
    <s v="NO"/>
    <x v="1"/>
    <n v="5798305"/>
    <m/>
    <m/>
    <m/>
    <m/>
    <m/>
    <m/>
    <n v="2814514.9899999998"/>
    <n v="0.48540306003219902"/>
    <m/>
  </r>
  <r>
    <n v="308"/>
    <s v="2061346: CONSTRUCCION INFRAESTRUCTURA EDUCATIVA I.E.P. Nº 82651 CHOLOL ALTO TANTARICA"/>
    <x v="2"/>
    <n v="2010"/>
    <n v="76127"/>
    <d v="2008-03-03T00:00:00"/>
    <m/>
    <d v="2008-11-01T00:00:00"/>
    <d v="2010-03-01T00:00:00"/>
    <s v="NO"/>
    <x v="0"/>
    <n v="254241"/>
    <m/>
    <m/>
    <m/>
    <m/>
    <m/>
    <m/>
    <n v="242912.04"/>
    <n v="0.9554400745749112"/>
    <m/>
  </r>
  <r>
    <n v="309"/>
    <s v="2087364: FORTALECIMIENTO DE LAS CADENAS PRODUCTIVAS DE MANGO, PALTO, CHIRIMOYA Y OTROS EN LAS PROVINCIAS DE CAJABAMBA, SAN MARCOS, CAJAMARCA, CELENDIN, CONTUMAZA, SAN PABLO Y SAN MIGUEL"/>
    <x v="5"/>
    <n v="2012"/>
    <n v="76345"/>
    <d v="2008-08-08T00:00:00"/>
    <m/>
    <d v="2008-12-01T00:00:00"/>
    <d v="2012-10-01T00:00:00"/>
    <s v="SI"/>
    <x v="0"/>
    <n v="1002583"/>
    <m/>
    <m/>
    <m/>
    <m/>
    <m/>
    <m/>
    <n v="695002.6"/>
    <n v="0.69321203331793979"/>
    <s v="el proyecto ha sido ejecutado por Region Cajamarca-Sede Central Cajamarca con 35,836,900.74 soles y  Region Cajamarca-Chota Cajamarca con 0.00 soles "/>
  </r>
  <r>
    <n v="310"/>
    <s v="2130837: PAVIMENTACION DEL JR. SAN MARTIN ENTRE JR. TARAPAC A Y JR. AYACUCHO - DISTRITO DE TONGOD"/>
    <x v="2"/>
    <n v="2011"/>
    <n v="76370"/>
    <d v="2008-04-07T00:00:00"/>
    <m/>
    <s v="set-11"/>
    <s v="set-13"/>
    <s v="NO"/>
    <x v="0"/>
    <n v="299668.03999999998"/>
    <m/>
    <m/>
    <m/>
    <m/>
    <m/>
    <m/>
    <n v="299487.99"/>
    <n v="0.99939916849324339"/>
    <m/>
  </r>
  <r>
    <n v="311"/>
    <s v="2130833: PAVIMENTACION DEL JR. DOS DE MAYO ENTRE JR. BOLIVAR Y JR. SUCRE - DISTRITO DE TONGOD"/>
    <x v="2"/>
    <n v="2011"/>
    <n v="76391"/>
    <d v="2008-04-07T00:00:00"/>
    <m/>
    <s v="set-11"/>
    <s v="set-13"/>
    <s v="NO"/>
    <x v="0"/>
    <n v="299204.44"/>
    <m/>
    <m/>
    <m/>
    <m/>
    <m/>
    <m/>
    <n v="298732.43"/>
    <n v="0.99842244988075712"/>
    <m/>
  </r>
  <r>
    <n v="312"/>
    <s v="2130834: PAVIMENTACION DEL JR. JUNIN ENTRE JR. BOLIVAR Y JR. SUCRE - DISTRITO DE TONGOD"/>
    <x v="2"/>
    <n v="2011"/>
    <n v="76398"/>
    <d v="2008-04-07T00:00:00"/>
    <m/>
    <s v="set-11"/>
    <s v="set-13"/>
    <s v="NO"/>
    <x v="0"/>
    <n v="299789.46999999997"/>
    <m/>
    <m/>
    <m/>
    <m/>
    <m/>
    <m/>
    <n v="299474.46999999997"/>
    <n v="0.99894926262753658"/>
    <m/>
  </r>
  <r>
    <n v="313"/>
    <s v="2045918: ELECTRIFICACION RURAL EN LA MICROCUENCA MUYOC-SHITAMALCA"/>
    <x v="2"/>
    <n v="2015"/>
    <n v="76461"/>
    <d v="2008-05-15T00:00:00"/>
    <m/>
    <d v="2009-02-01T00:00:00"/>
    <d v="2015-12-01T00:00:00"/>
    <s v="NO"/>
    <x v="1"/>
    <n v="8539050"/>
    <n v="7991608"/>
    <n v="249399"/>
    <n v="0"/>
    <n v="194118"/>
    <n v="184006"/>
    <n v="94.8"/>
    <n v="8425152.7300000004"/>
    <n v="0.98666159935824249"/>
    <m/>
  </r>
  <r>
    <n v="314"/>
    <s v="2045641: COMPENSACION EQUITATIVA POR SERVICIOS AMBIENTALES HIDROLOGICOS EN LA CUENCA HIDROGRAFICA DEL JEQUETEPEQUE"/>
    <x v="2"/>
    <n v="2010"/>
    <n v="76466"/>
    <d v="2008-04-10T00:00:00"/>
    <m/>
    <d v="2008-07-01T00:00:00"/>
    <d v="2010-12-01T00:00:00"/>
    <s v="NO"/>
    <x v="0"/>
    <n v="1745749"/>
    <m/>
    <m/>
    <m/>
    <m/>
    <m/>
    <m/>
    <n v="1054823.72"/>
    <n v="0.60422415822664077"/>
    <m/>
  </r>
  <r>
    <n v="315"/>
    <s v="2045972: FORTALECIMIENTO DE CAPACIDADES PRODUCTIVAS AGRICOLAS EN CULTIVO DEL CACAO, DE LAS PROVINCIAS DE JAEN, SAN IGNACIO Y CELENDIN"/>
    <x v="2"/>
    <n v="2010"/>
    <n v="76505"/>
    <d v="2008-05-07T00:00:00"/>
    <m/>
    <d v="2008-11-01T00:00:00"/>
    <s v="set-11"/>
    <s v="SI"/>
    <x v="0"/>
    <n v="1110460"/>
    <m/>
    <m/>
    <m/>
    <m/>
    <m/>
    <m/>
    <n v="703543"/>
    <n v="0.63355996614015808"/>
    <m/>
  </r>
  <r>
    <n v="316"/>
    <s v="2058456: MEJORA DE LA CALIDAD EDUCATIVA"/>
    <x v="5"/>
    <n v="2011"/>
    <n v="76746"/>
    <d v="2008-02-20T00:00:00"/>
    <m/>
    <d v="2008-02-01T00:00:00"/>
    <d v="2015-12-01T00:00:00"/>
    <s v="NO"/>
    <x v="0"/>
    <n v="6597709"/>
    <m/>
    <m/>
    <m/>
    <m/>
    <m/>
    <m/>
    <n v="6595322.2199999997"/>
    <n v="0.99963824109247612"/>
    <m/>
  </r>
  <r>
    <n v="317"/>
    <s v="2046398: PROMOCION DE LA BIODIVERSIDAD CON FINES DE MERCADO EN LAS PROVINCIAS DE CAJABAMBA, SAN MARCOS, SAN PABLO, HUALGAYOC Y CELENDIN"/>
    <x v="2"/>
    <n v="2010"/>
    <n v="77033"/>
    <d v="2008-04-14T00:00:00"/>
    <m/>
    <d v="2008-11-01T00:00:00"/>
    <d v="2010-12-01T00:00:00"/>
    <s v="NO"/>
    <x v="0"/>
    <n v="347142"/>
    <m/>
    <m/>
    <m/>
    <m/>
    <m/>
    <m/>
    <n v="168751.02"/>
    <n v="0.48611524966728309"/>
    <m/>
  </r>
  <r>
    <n v="318"/>
    <s v="2091551: CONSTRUCCION DEL SISTEMA DE RIEGO TECNIFICADO SAN PABLO - SAN BERNARDINO"/>
    <x v="2"/>
    <n v="2010"/>
    <n v="77127"/>
    <d v="2008-11-03T00:00:00"/>
    <m/>
    <d v="2010-07-01T00:00:00"/>
    <d v="2010-12-01T00:00:00"/>
    <s v="SI"/>
    <x v="0"/>
    <n v="258517.94"/>
    <m/>
    <m/>
    <m/>
    <m/>
    <m/>
    <m/>
    <n v="249999.34"/>
    <n v="0.9670483216754705"/>
    <m/>
  </r>
  <r>
    <n v="319"/>
    <s v="2061982: CONSTRUCCION AULAS I.E. Nº 16973 - LACHECONGA"/>
    <x v="0"/>
    <n v="2011"/>
    <n v="77218"/>
    <d v="2008-02-26T00:00:00"/>
    <m/>
    <s v="set-08"/>
    <d v="2011-12-01T00:00:00"/>
    <s v="NO"/>
    <x v="0"/>
    <n v="183061"/>
    <m/>
    <m/>
    <m/>
    <m/>
    <m/>
    <m/>
    <n v="243001.25"/>
    <n v="1.3274332053250009"/>
    <m/>
  </r>
  <r>
    <n v="320"/>
    <s v="2087366: PUESTA EN VALOR Y ACONDICIONAMIENTO TURISTICO DE LA RUTA DEL AGUA - CUMBEMAYO"/>
    <x v="2"/>
    <n v="2011"/>
    <n v="77222"/>
    <d v="2008-05-23T00:00:00"/>
    <m/>
    <d v="2009-11-01T00:00:00"/>
    <d v="2015-03-01T00:00:00"/>
    <s v="NO"/>
    <x v="1"/>
    <n v="2684107.79"/>
    <m/>
    <m/>
    <m/>
    <m/>
    <m/>
    <m/>
    <n v="2543954.5099999998"/>
    <n v="0.94778403441092796"/>
    <m/>
  </r>
  <r>
    <n v="321"/>
    <s v="2077906: FORTALECIMIENTO DE LA CADENA PRODUCTIVA DEL CUY EN LAS PROVINCIAS DE CAJABAMBA, SAN MARCOS, CAJAMARCA, HUALGAYOC Y CUTERVO"/>
    <x v="2"/>
    <n v="2010"/>
    <n v="77429"/>
    <d v="2008-06-05T00:00:00"/>
    <m/>
    <d v="2008-10-01T00:00:00"/>
    <d v="2010-12-01T00:00:00"/>
    <s v="NO"/>
    <x v="0"/>
    <n v="1526250"/>
    <m/>
    <m/>
    <m/>
    <m/>
    <m/>
    <m/>
    <n v="233558.63"/>
    <n v="0.15302776740376742"/>
    <m/>
  </r>
  <r>
    <n v="322"/>
    <s v="2071716: CONSTRUCCION DEL SISTEMA DE AGUA POTABLE POR BOMBEO PARA CASERIOS DEL SECTOR SUR DE CUTERVO, PROVINCIA DE CUTERVO - CAJAMARCA"/>
    <x v="0"/>
    <n v="2013"/>
    <n v="77864"/>
    <d v="2009-10-16T00:00:00"/>
    <m/>
    <d v="2008-10-01T00:00:00"/>
    <s v="set-13"/>
    <s v="NO"/>
    <x v="1"/>
    <n v="6590540.3099999996"/>
    <m/>
    <m/>
    <m/>
    <m/>
    <m/>
    <m/>
    <n v="6514488.4500000002"/>
    <n v="0.9884604514314852"/>
    <m/>
  </r>
  <r>
    <n v="323"/>
    <s v="2064016: PROCALIDAD DE LA ARTESANIA EN LA REGION CAJAMARCA"/>
    <x v="2"/>
    <n v="2010"/>
    <n v="77865"/>
    <d v="2008-05-26T00:00:00"/>
    <m/>
    <d v="2008-12-01T00:00:00"/>
    <d v="2009-12-01T00:00:00"/>
    <s v="NO"/>
    <x v="0"/>
    <n v="1500000"/>
    <m/>
    <m/>
    <m/>
    <m/>
    <m/>
    <m/>
    <n v="304174.90000000002"/>
    <n v="0.20278326666666668"/>
    <s v="el proyecto ha sido ejecutado por  Region Cajamarca-Jaen Cajamarca con 20,720 soles  y Region Cajamarca-Programas Regionales - Pro Region Cajamarca con 14,442,319.49 soles "/>
  </r>
  <r>
    <n v="324"/>
    <s v="2046396: PROMOCION ARTISTICO CULTURAL REGIONAL"/>
    <x v="2"/>
    <n v="2011"/>
    <n v="78742"/>
    <d v="2008-07-02T00:00:00"/>
    <m/>
    <d v="2008-08-01T00:00:00"/>
    <d v="2011-12-01T00:00:00"/>
    <s v="NO"/>
    <x v="0"/>
    <n v="982982"/>
    <m/>
    <m/>
    <m/>
    <m/>
    <m/>
    <m/>
    <n v="973055.24"/>
    <n v="0.98990138171400899"/>
    <m/>
  </r>
  <r>
    <n v="325"/>
    <s v="2072362: CONSTRUCCION ELECTRIFICACION RURAL CASERIOS DE ALTO TRIUNFO, VISTA ALEGRE DE LA SOLA Y LA SOLA, PROVINCIA DE CUTERVO - CAJAMARCA"/>
    <x v="0"/>
    <n v="2011"/>
    <n v="79630"/>
    <d v="2008-04-11T00:00:00"/>
    <m/>
    <d v="2008-12-01T00:00:00"/>
    <d v="2011-12-01T00:00:00"/>
    <s v="NO"/>
    <x v="0"/>
    <n v="1046307"/>
    <m/>
    <m/>
    <m/>
    <m/>
    <m/>
    <m/>
    <n v="1665700.87"/>
    <n v="1.5919810055748458"/>
    <m/>
  </r>
  <r>
    <n v="326"/>
    <s v="2061352: AMPLIACION INFRAESTRUCTURA I.E. 82551 TRINIDAD"/>
    <x v="2"/>
    <n v="2011"/>
    <n v="79663"/>
    <d v="2008-11-18T00:00:00"/>
    <m/>
    <d v="2010-02-01T00:00:00"/>
    <d v="2010-12-01T00:00:00"/>
    <s v="SI"/>
    <x v="0"/>
    <n v="284017"/>
    <m/>
    <m/>
    <m/>
    <m/>
    <m/>
    <m/>
    <n v="277135.44"/>
    <n v="0.97577060528066983"/>
    <m/>
  </r>
  <r>
    <n v="327"/>
    <s v="2112463: MEJORAMIENTO Y CONSTRUCCION CARRETERA NUEVO ORIENTE - CHURUMAYO - ALTO - PAMPA LA RIOJA, A NIVEL DE AFIRMADO"/>
    <x v="0"/>
    <n v="2012"/>
    <n v="79853"/>
    <s v="EN FORMULACION-EVALUACION"/>
    <m/>
    <s v="NPI"/>
    <s v="NPI"/>
    <s v="NO"/>
    <x v="0"/>
    <n v="3511622"/>
    <m/>
    <m/>
    <m/>
    <m/>
    <m/>
    <m/>
    <n v="0"/>
    <n v="0"/>
    <m/>
  </r>
  <r>
    <n v="328"/>
    <s v="2130838: CONSTRUCCION DE VEREDAS DEL CASCO URBANO DEL DISTRITO DE TONGOD - PROVINCIA DE SAN MIGUEL - DEPARTAMENTO DE CAJAMARCA"/>
    <x v="2"/>
    <n v="2011"/>
    <n v="80669"/>
    <d v="2008-04-14T00:00:00"/>
    <m/>
    <s v="set-11"/>
    <s v="set-13"/>
    <s v="NO"/>
    <x v="0"/>
    <n v="296055.13"/>
    <m/>
    <m/>
    <m/>
    <m/>
    <m/>
    <m/>
    <n v="295743.13"/>
    <n v="0.99894614222695621"/>
    <m/>
  </r>
  <r>
    <n v="329"/>
    <s v="2045973: FORTALECIMIENTO DE LA CADENA PRODUCTIVA DEL CAFE EN LAS PROVINCIAS DE SAN IGNACIO, JAEN Y SAN MIGUEL"/>
    <x v="5"/>
    <n v="2010"/>
    <n v="81906"/>
    <d v="2008-04-25T00:00:00"/>
    <m/>
    <d v="2008-12-01T00:00:00"/>
    <d v="2012-08-01T00:00:00"/>
    <s v="SI"/>
    <x v="0"/>
    <n v="1656025.5"/>
    <m/>
    <m/>
    <m/>
    <m/>
    <m/>
    <m/>
    <n v="1004419.52"/>
    <n v="0.6065241869765895"/>
    <s v="el proyecto ha sido ejecutado por  Municipalidad Provincial de Cajamarca-Cajamarca-Cajamarca con 1,139,654.13  soles y Region Cajamarca-Sede Central Cajamarca con 0.00 soles "/>
  </r>
  <r>
    <n v="330"/>
    <s v="2063799: MEJORAMIENTO DE LA I.E. Nº 82019 LA FLORIDA, PROVINCIA DE CAJAMARCA - CAJAMARCA"/>
    <x v="2"/>
    <n v="2012"/>
    <n v="82298"/>
    <d v="2008-06-10T00:00:00"/>
    <m/>
    <d v="2009-11-01T00:00:00"/>
    <d v="2011-06-01T00:00:00"/>
    <s v="SI"/>
    <x v="1"/>
    <n v="1493153"/>
    <m/>
    <m/>
    <m/>
    <m/>
    <m/>
    <m/>
    <n v="1133588.82"/>
    <n v="0.75919133538224148"/>
    <s v="el proyecto ha sido ejecutado por Municipalidad Provincial de Socota Cajamarca-Cutervo con 166,027 y Region Cajamarca-Cutervo Cajamarca con 0.00"/>
  </r>
  <r>
    <n v="331"/>
    <s v="2108907: AMPLIACION INFRAESTRUCTURA I.E. Nº 82010 EL EMPALME"/>
    <x v="2"/>
    <n v="2010"/>
    <n v="82941"/>
    <d v="2008-06-24T00:00:00"/>
    <m/>
    <s v="NPI"/>
    <s v="NPI"/>
    <s v="NO"/>
    <x v="0"/>
    <n v="682162"/>
    <m/>
    <m/>
    <m/>
    <m/>
    <m/>
    <m/>
    <n v="0"/>
    <n v="0"/>
    <m/>
  </r>
  <r>
    <n v="332"/>
    <s v="2064471: INSTALACION DE RED SECUNDARIA CASERIO PACHAMAMA, DISTRITO DE LA ESPERANZA - SANTA CRUZ - CAJAMARCA"/>
    <x v="2"/>
    <n v="2012"/>
    <n v="83663"/>
    <d v="2008-05-07T00:00:00"/>
    <m/>
    <d v="2008-10-01T00:00:00"/>
    <d v="2010-08-01T00:00:00"/>
    <s v="NO"/>
    <x v="1"/>
    <n v="100276"/>
    <m/>
    <m/>
    <m/>
    <m/>
    <m/>
    <m/>
    <n v="113862"/>
    <n v="1.1354860584785991"/>
    <m/>
  </r>
  <r>
    <n v="333"/>
    <s v="2087365: FORTALECIMIENTO DE LA CADENA PRODUCTIVA DE LA TRUCHA Y ACUICULTURA EN LAS PROVINCIAS DE CELENDIN, HUALGAYOC, SAN PABLO, SAN MIGUEL, SAN MARCOS, CONTUMAZA, CHOTA, CUTERVO Y SANTA CRUZ"/>
    <x v="2"/>
    <n v="2010"/>
    <n v="83789"/>
    <d v="2008-08-28T00:00:00"/>
    <m/>
    <d v="2008-12-01T00:00:00"/>
    <d v="2009-12-01T00:00:00"/>
    <s v="NO"/>
    <x v="0"/>
    <n v="670181"/>
    <m/>
    <m/>
    <m/>
    <m/>
    <m/>
    <m/>
    <n v="389767.07"/>
    <n v="0.58158478082786591"/>
    <m/>
  </r>
  <r>
    <n v="334"/>
    <s v="2078365: MEJORAMIENTO DE LA CARRETERA EMP. PE-1NG (SAN PABLO) EMP. CA-102 (SAN MIGUEL DE PALLAQUES)"/>
    <x v="4"/>
    <n v="2010"/>
    <n v="85916"/>
    <d v="2008-11-05T00:00:00"/>
    <m/>
    <d v="2009-01-01T00:00:00"/>
    <d v="2010-12-01T00:00:00"/>
    <s v="NO"/>
    <x v="0"/>
    <n v="27086274.670000002"/>
    <m/>
    <m/>
    <m/>
    <m/>
    <m/>
    <m/>
    <n v="29533908.989999998"/>
    <n v="1.0903643764164781"/>
    <m/>
  </r>
  <r>
    <n v="335"/>
    <s v="2078134: CONSTRUCCION Y MEJORAMIENTO DE LA CARRETERA PE - 3N (BAMBAMARCA) - PACCHA - CHIMBAN - PION - L.D. CON AMAZONAS (EMP. AM-103 EL TRIUNFO)"/>
    <x v="2"/>
    <n v="2015"/>
    <n v="86026"/>
    <d v="2009-05-20T00:00:00"/>
    <m/>
    <d v="2012-08-01T00:00:00"/>
    <d v="2015-08-01T00:00:00"/>
    <s v="NO"/>
    <x v="1"/>
    <n v="48056258"/>
    <n v="840815"/>
    <n v="86337"/>
    <n v="0"/>
    <n v="163844"/>
    <n v="163843"/>
    <n v="100"/>
    <n v="1090996"/>
    <n v="2.270247508659538E-2"/>
    <m/>
  </r>
  <r>
    <n v="336"/>
    <s v="2064469: RECONSTRUCCION, MEJORAMIENTO DE LA INSTITUCION EDUCATIVA Nº 10372 DEL CASERIO DE CUÑANQUE, DISTRITO DE SOCOTA - CUTERVO - CAJAMARCA"/>
    <x v="0"/>
    <n v="2010"/>
    <n v="86564"/>
    <d v="2008-06-03T00:00:00"/>
    <m/>
    <d v="2008-10-01T00:00:00"/>
    <s v="set-11"/>
    <s v="NO"/>
    <x v="0"/>
    <n v="298600"/>
    <m/>
    <m/>
    <m/>
    <m/>
    <m/>
    <m/>
    <n v="310786.84999999998"/>
    <n v="1.0408132953784326"/>
    <s v="el proyecto ha sido ejecutado por  Municipalidad Distrital de Tabaconas Cajamarca - San Ignacio con 21,412 soles y Region Cajamarca-Jaen Cajamarca con 2,443,634.64 soles "/>
  </r>
  <r>
    <n v="337"/>
    <s v="2064467: RECONSTRUCCION DE LA INSTITUCION EDUCATIVA Nº 10366 LOCAL UBICADO EN LA CALLE JAEN Nº 116 DE LA LOCALIDAD DE SOCOTA, DISTRITO DE SOCOTA - CUTERVO - CAJAMARCA"/>
    <x v="0"/>
    <n v="2010"/>
    <n v="86580"/>
    <d v="2008-06-03T00:00:00"/>
    <m/>
    <d v="2008-10-01T00:00:00"/>
    <d v="2014-12-01T00:00:00"/>
    <s v="NO"/>
    <x v="0"/>
    <n v="795500"/>
    <m/>
    <m/>
    <m/>
    <m/>
    <m/>
    <m/>
    <n v="753792.57"/>
    <n v="0.94757079824010049"/>
    <m/>
  </r>
  <r>
    <n v="338"/>
    <s v="2074976: CONSTRUCCION CAMINO VECINAL SILLANGATE – GRANADILLO, DISTRITO DE QUEROCOTILLO - CUTERVO - CAJAMARCA"/>
    <x v="0"/>
    <n v="2010"/>
    <n v="86604"/>
    <d v="2008-06-05T00:00:00"/>
    <m/>
    <d v="2009-12-01T00:00:00"/>
    <d v="2010-11-01T00:00:00"/>
    <s v="NO"/>
    <x v="0"/>
    <n v="472091"/>
    <m/>
    <m/>
    <m/>
    <m/>
    <m/>
    <m/>
    <n v="218326.31"/>
    <n v="0.46246657953657239"/>
    <m/>
  </r>
  <r>
    <n v="339"/>
    <s v="2064571: RECONSTRUCCION Y EQUIPAMIENTO DE LA INSTITUCION EDUCATIVA SECUNDARIA 22 DE OCTUBRE URCURUME - CUTERVO, PROVINCIA DE CUTERVO - CAJAMARCA"/>
    <x v="0"/>
    <n v="2015"/>
    <n v="86625"/>
    <d v="2008-07-08T00:00:00"/>
    <m/>
    <d v="2008-12-01T00:00:00"/>
    <s v="set-15"/>
    <s v="NO"/>
    <x v="1"/>
    <n v="1846826.75"/>
    <m/>
    <m/>
    <n v="2000000"/>
    <n v="4581127"/>
    <m/>
    <n v="100"/>
    <n v="1835565.36"/>
    <n v="0.99390230296371873"/>
    <m/>
  </r>
  <r>
    <n v="340"/>
    <s v="2107923: AMPLIACION Y MEJORAMIENTO DE LA INFRAESTRUCTURA DE LA I.E. Nº 82563 EN EL CASERIO AYAMBLA, DISTRITO DE SANTA CRUZ DE TOLEDO - CONTUMAZA - CAJAMARCA"/>
    <x v="2"/>
    <n v="2010"/>
    <n v="86712"/>
    <d v="2009-10-23T00:00:00"/>
    <m/>
    <s v="NPI"/>
    <s v="NPI"/>
    <s v="NO"/>
    <x v="0"/>
    <n v="298673"/>
    <m/>
    <m/>
    <m/>
    <m/>
    <m/>
    <m/>
    <n v="0"/>
    <n v="0"/>
    <s v="el proyecto ha sido ejecutado por  Administracion Central - MINSA SALUD - M. DE SALUD con 0.00 soles Region Cajamarca sede Central Cajamarca con 0.00 soles y Region Cajamarca - Programas Regionales - Pro Region Cajamarca con 34,146,814.72 soles"/>
  </r>
  <r>
    <n v="341"/>
    <s v="2115588: MEJORAMIENTO Y APERTURA DE LA CARRETERA JOSE GALVEZ - JORGE CHAVEZ - LA AYACUNGA"/>
    <x v="2"/>
    <n v="2015"/>
    <n v="86933"/>
    <d v="2008-06-06T00:00:00"/>
    <m/>
    <s v="set-12"/>
    <d v="2015-06-01T00:00:00"/>
    <s v="NO"/>
    <x v="1"/>
    <n v="3926228"/>
    <n v="3274361"/>
    <n v="346942"/>
    <n v="0"/>
    <n v="58170"/>
    <n v="56739"/>
    <n v="97.5"/>
    <n v="3678882.32"/>
    <n v="0.93700170239731362"/>
    <s v="el proyecto ha sido ejecutado por Administracion Central- MINSA Salud con 0.00 soles, Region Cajamarca-Programas Regionales - Pro Region Cajamarca con 0.00 soles,  Region Cajamarca- Sede Central Cajamarca con 0.00 soles y Region Cajamarca- Cutervo Cajamarca con 1,295,469.4"/>
  </r>
  <r>
    <n v="342"/>
    <s v="2064463: AMPLIACION INFRAESTRUCTURA EDUCATIVA I.E.S. JOSE CARLOS MARIATEGUI SAN ANDRES, DISTRITO DE SAN ANDRES DE CUTERVO - CUTERVO - CAJAMARCA"/>
    <x v="0"/>
    <n v="2010"/>
    <n v="88050"/>
    <d v="2008-06-17T00:00:00"/>
    <m/>
    <d v="2008-11-01T00:00:00"/>
    <d v="2009-12-01T00:00:00"/>
    <s v="NO"/>
    <x v="1"/>
    <n v="690103"/>
    <m/>
    <m/>
    <m/>
    <m/>
    <m/>
    <m/>
    <n v="186266.19"/>
    <n v="0.26991070898112313"/>
    <m/>
  </r>
  <r>
    <n v="343"/>
    <s v="2090750: MEJORAMIENTO CARRETERA COSPAN - HUAYOBAMBA, COSPAN, CAJAMARCA"/>
    <x v="2"/>
    <n v="2011"/>
    <n v="88208"/>
    <d v="2008-09-01T00:00:00"/>
    <m/>
    <s v="NPI"/>
    <s v="NPI"/>
    <s v="NO"/>
    <x v="0"/>
    <n v="6986500.8899999997"/>
    <m/>
    <m/>
    <m/>
    <m/>
    <m/>
    <m/>
    <n v="0"/>
    <n v="0"/>
    <s v="el proyecto ha sido ejecutado por Region Cajamarca- Sede Central Cajamarca con 23,721.28 solesy  Region Cajamarca-Jaen Cajamarca con 1,069,272.4 soles "/>
  </r>
  <r>
    <n v="344"/>
    <s v="2093200: CONSTRUCCION Y EQUIPAMIENTO DE LA INSTITUCION EDUCATIVA 10559-CHALLUARACRA-HUAMBOS"/>
    <x v="3"/>
    <n v="2011"/>
    <n v="88267"/>
    <d v="2009-07-13T00:00:00"/>
    <m/>
    <d v="2010-02-01T00:00:00"/>
    <d v="2011-12-01T00:00:00"/>
    <s v="SI"/>
    <x v="0"/>
    <n v="735218"/>
    <m/>
    <m/>
    <m/>
    <m/>
    <m/>
    <m/>
    <n v="788010.58"/>
    <n v="1.071805342089013"/>
    <m/>
  </r>
  <r>
    <n v="345"/>
    <s v="2064258: CONSTRUCCION CARRETERA LA CENTRAL - MACUACO, CATACHE, SANTA CRUZ, CAJAMARCA"/>
    <x v="2"/>
    <n v="2011"/>
    <n v="88337"/>
    <d v="2008-06-24T00:00:00"/>
    <m/>
    <s v="NPI"/>
    <s v="NPI"/>
    <s v="NO"/>
    <x v="0"/>
    <n v="4385172"/>
    <m/>
    <m/>
    <m/>
    <m/>
    <m/>
    <m/>
    <n v="0"/>
    <n v="0"/>
    <m/>
  </r>
  <r>
    <n v="346"/>
    <s v="2112598: LOGROS DE APRENDIZAJE EN LAS AREAS DE COMUNICACION INTEGRAL Y LOGICO MATEMATICO, EN LAS I.E. FOCALIZADAS DEL QUINTIL 1, DE LA EDUCACION BASICA, INICIAL, EN LAS PROVINCIAS DE SAN MIGUEL, SAN PABLO, CONTUMAZA Y CAJABAMBA, REGION CAJAMARCA"/>
    <x v="2"/>
    <n v="2014"/>
    <n v="89197"/>
    <d v="2008-09-29T00:00:00"/>
    <m/>
    <d v="2011-07-01T00:00:00"/>
    <d v="2014-10-01T00:00:00"/>
    <s v="NO"/>
    <x v="0"/>
    <n v="690378.01"/>
    <m/>
    <m/>
    <m/>
    <m/>
    <m/>
    <m/>
    <n v="659720.04"/>
    <n v="0.95559248765759508"/>
    <m/>
  </r>
  <r>
    <n v="347"/>
    <s v="2112588: LOGROS DE APRENDIZAJE EN LAS AREAS DE COMUNICACION INTEGRAL Y LOGICO MATEMATICO, EN LAS INSTITUCIONES EDUCATIVAS FOCALIZADAS DEL QUINTIL 1, DE LA EDUCACION BASICA, INICIAL, EN LAS PROVINCIAS DE JAEN Y SAN IGNACIO, REGION CAJAMARCA"/>
    <x v="2"/>
    <n v="2014"/>
    <n v="89201"/>
    <d v="2008-10-13T00:00:00"/>
    <m/>
    <d v="2011-07-01T00:00:00"/>
    <d v="2014-10-01T00:00:00"/>
    <s v="NO"/>
    <x v="0"/>
    <n v="946697.52"/>
    <m/>
    <m/>
    <m/>
    <m/>
    <m/>
    <m/>
    <n v="941486.93"/>
    <n v="0.99449603501654893"/>
    <m/>
  </r>
  <r>
    <n v="348"/>
    <s v="2112607: LOGROS DE APRENDIZAJE EN LAS AREAS DE COMUNICACION INTEGRAL Y LOGICO MATEMATICO, EN LAS I.E. FOCALIZADAS DEL QUINTIL 1, DE LA EDUCACION BASICA, PRIMARIA, EN LAS PROVINCIAS DE SAN MIGUEL, SAN PABLO, CONTUMAZA Y CAJABAMBA, REGION CAJAMARCA"/>
    <x v="2"/>
    <n v="2014"/>
    <n v="89212"/>
    <d v="2008-10-06T00:00:00"/>
    <m/>
    <d v="2011-07-01T00:00:00"/>
    <d v="2014-12-01T00:00:00"/>
    <s v="NO"/>
    <x v="0"/>
    <n v="5326403"/>
    <m/>
    <m/>
    <m/>
    <m/>
    <m/>
    <m/>
    <n v="5319974.83"/>
    <n v="0.99879314989872159"/>
    <m/>
  </r>
  <r>
    <n v="349"/>
    <s v="2112510: LOGROS DE APRENDIZAJE EN LAS AREAS DE COMUNICACION INTEGRAL Y LOGICO MATEMATICO EN LAS INSTITUCIONES EDUCATIVAS FOCALIZADAS DEL QUINTIL 1 DE LA EDUCACION BASICA INICIAL EN LAS PROVINCIAS DE CAJAMARCA, CELENDIN, HUALGAYOC Y SAN MARCOS REGION CAJAMARCA"/>
    <x v="2"/>
    <n v="2014"/>
    <n v="89213"/>
    <d v="2008-10-09T00:00:00"/>
    <m/>
    <d v="2011-06-01T00:00:00"/>
    <d v="2014-10-01T00:00:00"/>
    <s v="NO"/>
    <x v="0"/>
    <n v="1796035.51"/>
    <m/>
    <m/>
    <m/>
    <m/>
    <m/>
    <m/>
    <n v="1740529.14"/>
    <n v="0.96909505981872257"/>
    <m/>
  </r>
  <r>
    <n v="350"/>
    <s v="2112611: LOGROS DE APRENDIZAJE EN LAS AREAS DE COMUNICACION INTEGRAL Y LOGICO MATEMATICO, EN LAS I.E. FOCALIZADAS DEL QUINTIL 1 DE LA EDUCACION BASICA, PRIMARIA, EN LAS PROVINCIAS DE CAJAMARCA, CELENDIN, HUALGAYOC Y SAN MARCOS, REGION CAJAMARCA"/>
    <x v="2"/>
    <n v="2014"/>
    <n v="89293"/>
    <d v="2008-10-09T00:00:00"/>
    <m/>
    <d v="2011-07-01T00:00:00"/>
    <d v="2014-10-01T00:00:00"/>
    <s v="NO"/>
    <x v="0"/>
    <n v="5956860.2300000004"/>
    <m/>
    <m/>
    <m/>
    <m/>
    <m/>
    <m/>
    <n v="5929056.54"/>
    <n v="0.9953324924664213"/>
    <m/>
  </r>
  <r>
    <n v="351"/>
    <s v="2112616: LOGROS DE APRENDIZAJE EN LAS AREAS DE COMUNICACION INTEGRAL Y LOGICO MATEMATICO, EN LAS INSTITUCIONES EDUCATIVAS FOCALIZADAS DEL QUINTIL 1, DE LA EDUCACION BASICA, PRIMARIA, EN LAS PROVINCIAS DE JAEN Y SAN IGNACIO, REGION CAJAMARCA"/>
    <x v="2"/>
    <n v="2014"/>
    <n v="89302"/>
    <d v="2008-10-13T00:00:00"/>
    <m/>
    <d v="2011-07-01T00:00:00"/>
    <d v="2014-10-01T00:00:00"/>
    <s v="NO"/>
    <x v="0"/>
    <n v="5544464.0300000003"/>
    <m/>
    <m/>
    <m/>
    <m/>
    <m/>
    <m/>
    <n v="5516264.5300000003"/>
    <n v="0.9949139358020147"/>
    <m/>
  </r>
  <r>
    <n v="352"/>
    <s v="2112587: LOGROS DE APRENDIZAJE EN LAS AREAS DE COMUNICACION INTEGRAL Y LOGICO MATEMATICO, EN LAS INSTITUCIONES EDUCATIVAS FOCALIZADAS DEL QUINTIL 1, DE LA EDUCACION BASICA, PRIMARIA, EN LAS PROVINCIAS DE CHOTA, CUTERVO Y SANTA CRUZ, REGION CAJAMARCA"/>
    <x v="2"/>
    <n v="2014"/>
    <n v="89318"/>
    <d v="2008-10-13T00:00:00"/>
    <m/>
    <d v="2011-07-01T00:00:00"/>
    <d v="2014-10-01T00:00:00"/>
    <s v="NO"/>
    <x v="0"/>
    <n v="5705285.2300000004"/>
    <m/>
    <m/>
    <m/>
    <m/>
    <m/>
    <m/>
    <n v="5666014.1100000003"/>
    <n v="0.9931167122384168"/>
    <m/>
  </r>
  <r>
    <n v="353"/>
    <s v="2112610: LOGROS DE APRENDIZAJE EN LAS AREAS DE COMUNICACION INTEGRAL Y LOGICO MATEMATICO EN LAS INSTITUCIONES EDUCATIVAS FOCALIZADAS DEL QUINTIL 1, DE LA EDUCACION BASICA, INICIAL EN LAS PROVINCIAS DE SANTA CRUZ, CHOTA Y CUTERVO, REGION CAJAMARCA"/>
    <x v="2"/>
    <n v="2014"/>
    <n v="89356"/>
    <d v="2008-10-13T00:00:00"/>
    <m/>
    <d v="2011-07-01T00:00:00"/>
    <d v="2014-10-01T00:00:00"/>
    <s v="NO"/>
    <x v="0"/>
    <n v="1278686.28"/>
    <m/>
    <m/>
    <m/>
    <m/>
    <m/>
    <m/>
    <n v="1212386.73"/>
    <n v="0.94815026090684262"/>
    <m/>
  </r>
  <r>
    <n v="354"/>
    <s v="2064014: AMPLIACION INFRAESTRUCTURA DE LA I.E. AUGUSTO GIL VELASQUEZ - CHALAN"/>
    <x v="2"/>
    <n v="2012"/>
    <n v="90835"/>
    <d v="2008-08-08T00:00:00"/>
    <m/>
    <d v="2008-11-01T00:00:00"/>
    <d v="2010-10-01T00:00:00"/>
    <s v="NO"/>
    <x v="1"/>
    <n v="425389"/>
    <m/>
    <m/>
    <m/>
    <m/>
    <m/>
    <m/>
    <n v="379088.16"/>
    <n v="0.89115647090075201"/>
    <m/>
  </r>
  <r>
    <n v="355"/>
    <s v="2094653: CONSTRUCCION, MEJORAMIENTO Y EQUIPAMIENTO DE LA INSTITUCION EDUCATIVA ANDRES AVELINO CACERES -LA PUCARA-TACABAMBA"/>
    <x v="3"/>
    <n v="2012"/>
    <n v="91363"/>
    <d v="2008-11-03T00:00:00"/>
    <m/>
    <s v="set-10"/>
    <d v="2012-12-01T00:00:00"/>
    <s v="SI"/>
    <x v="0"/>
    <n v="409995"/>
    <m/>
    <m/>
    <m/>
    <m/>
    <m/>
    <m/>
    <n v="445015.65"/>
    <n v="1.0854172611861121"/>
    <m/>
  </r>
  <r>
    <n v="356"/>
    <s v="2234360: MEJORAMIENTO DE LA CARRETERA TACABAMBA VILCASIT"/>
    <x v="3"/>
    <n v="2014"/>
    <n v="91618"/>
    <s v="EN FORMULACION-EVALUACION"/>
    <m/>
    <s v="NPI"/>
    <s v="NPI"/>
    <s v="NO"/>
    <x v="0"/>
    <n v="2731624"/>
    <m/>
    <m/>
    <m/>
    <m/>
    <m/>
    <m/>
    <n v="0"/>
    <n v="0"/>
    <m/>
  </r>
  <r>
    <n v="357"/>
    <s v="2085090: RECONSTRUCCION Y EQUIPAMIENTO DE LA INSTITUCION INICIAL Nº 301, PROVINCIA DE CUTERVO - CAJAMARCA"/>
    <x v="0"/>
    <n v="2013"/>
    <n v="91733"/>
    <d v="2008-12-01T00:00:00"/>
    <m/>
    <d v="2011-11-01T00:00:00"/>
    <d v="2013-05-01T00:00:00"/>
    <s v="SI"/>
    <x v="1"/>
    <n v="1153277.53"/>
    <m/>
    <m/>
    <m/>
    <m/>
    <m/>
    <m/>
    <n v="1159699.56"/>
    <n v="1.00556850353271"/>
    <m/>
  </r>
  <r>
    <n v="358"/>
    <s v="2135106: MEJORAMIENTO Y CONSTRUCCION CARRETERA EMP. PE-3N CAJABAMBA - LLUCHUBAMBA L.D. LA LIBERTAD (EL TINGO)"/>
    <x v="2"/>
    <n v="2014"/>
    <n v="92109"/>
    <d v="2010-07-14T00:00:00"/>
    <m/>
    <s v="NPI"/>
    <s v="NPI"/>
    <s v="NO"/>
    <x v="0"/>
    <n v="45548374"/>
    <m/>
    <m/>
    <m/>
    <m/>
    <m/>
    <m/>
    <n v="0"/>
    <n v="0"/>
    <m/>
  </r>
  <r>
    <n v="359"/>
    <s v="2077027: CONSTRUCCION DE COLISEO CERRADO PARA LA CIUDAD DE SOCOTA, DISTRITO DE SOCOTA - CUTERVO - CAJAMARCA"/>
    <x v="0"/>
    <n v="2010"/>
    <n v="92591"/>
    <d v="2008-08-06T00:00:00"/>
    <m/>
    <d v="2009-12-01T00:00:00"/>
    <s v="set-12"/>
    <s v="SI"/>
    <x v="0"/>
    <n v="5221928"/>
    <m/>
    <m/>
    <m/>
    <m/>
    <m/>
    <m/>
    <n v="885256.99"/>
    <n v="0.16952684717215558"/>
    <m/>
  </r>
  <r>
    <n v="360"/>
    <s v="2081874: CONSTRUCCION TROCHA CARROZABLE CUNUAT - QUILUCAT, DISTRITO DE CUJILLO - CUTERVO - CAJAMARCA"/>
    <x v="0"/>
    <n v="2015"/>
    <n v="92767"/>
    <d v="2008-10-31T00:00:00"/>
    <m/>
    <d v="2014-03-01T00:00:00"/>
    <d v="2015-03-01T00:00:00"/>
    <s v="NO"/>
    <x v="1"/>
    <n v="1630687.78"/>
    <m/>
    <m/>
    <n v="0"/>
    <n v="5353"/>
    <m/>
    <n v="100"/>
    <n v="1623333.78"/>
    <n v="0.99549024645294149"/>
    <m/>
  </r>
  <r>
    <n v="361"/>
    <s v="2077318: RECONSTRUCCION Y EQUIPAMIENTO DEL PUESTO DE SALUD EN EL C.P SAN PEDRO DE PERICO - CHIRINOS, DISTRITO DE CHIRINOS - SAN IGNACIO - CAJAMARCA"/>
    <x v="1"/>
    <n v="2011"/>
    <n v="93506"/>
    <d v="2008-08-07T00:00:00"/>
    <m/>
    <d v="2010-06-01T00:00:00"/>
    <d v="2011-12-01T00:00:00"/>
    <s v="NO"/>
    <x v="0"/>
    <n v="351383.68"/>
    <m/>
    <m/>
    <m/>
    <m/>
    <m/>
    <m/>
    <n v="258271.22"/>
    <n v="0.73501199600391232"/>
    <m/>
  </r>
  <r>
    <n v="362"/>
    <s v="2077508: REHABILITACION, AMPLIACION SISTEMA AGUA POTABLE Y ALCANTARILLADO LA SACILIA, DISTRITO DE SAN ANDRES DE CUTERVO - CUTERVO - CAJAMARCA"/>
    <x v="0"/>
    <n v="2011"/>
    <n v="94444"/>
    <d v="2008-08-17T00:00:00"/>
    <m/>
    <d v="2011-11-01T00:00:00"/>
    <d v="2013-04-01T00:00:00"/>
    <s v="SI"/>
    <x v="1"/>
    <n v="822063.3"/>
    <m/>
    <m/>
    <m/>
    <m/>
    <m/>
    <m/>
    <n v="743955.08"/>
    <n v="0.9049851513867605"/>
    <s v="pip deshabilitado conforme  a lo dispuesto en el oficio: oficio N 180-2013-MTC/09.02 de fecha: 06-03-2013"/>
  </r>
  <r>
    <n v="363"/>
    <s v="2077596: REHABILITACION DE LA LINEA PRIMARIA UTICYACU E INSTALACION ELECTRICA DE LOS CASERIOS SANJUANPAMPA Y RAMOS, DISTRITO DE UTICYACU - SANTA CRUZ - CAJAMARCA"/>
    <x v="2"/>
    <n v="2010"/>
    <n v="94764"/>
    <d v="2008-08-24T00:00:00"/>
    <m/>
    <s v="NPI"/>
    <s v="NPI"/>
    <s v="NO"/>
    <x v="0"/>
    <n v="910204"/>
    <m/>
    <m/>
    <m/>
    <m/>
    <m/>
    <m/>
    <n v="0"/>
    <n v="0"/>
    <m/>
  </r>
  <r>
    <n v="364"/>
    <s v="2112981: MEJORAMIENTO CARRETERA CA-103: EM. PE-06B (SANTA CRUZ DE SUCCHUBAMBA) - ROMERO CIRCA - LA LAGUNA - TONGOD - CATILLUC - EMP. PE - 06 C (EL EMPALME) - CAJAMARCA"/>
    <x v="2"/>
    <n v="2015"/>
    <n v="95883"/>
    <d v="2015-03-24T00:00:00"/>
    <m/>
    <s v="NPI"/>
    <s v="NPI"/>
    <s v="NO"/>
    <x v="1"/>
    <n v="93862769"/>
    <m/>
    <n v="0"/>
    <n v="0"/>
    <n v="27943247"/>
    <n v="0"/>
    <n v="0"/>
    <n v="0"/>
    <n v="0"/>
    <m/>
  </r>
  <r>
    <n v="365"/>
    <s v="2093146: IMPLEMENTACION DEL OBSERVATORIO REGIONAL DE CADENAS AGROPRODUCTIVAS Y TERRITORIOS RURALES EN LA REGION CAJAMARCA"/>
    <x v="2"/>
    <n v="2010"/>
    <n v="96260"/>
    <d v="2008-12-05T00:00:00"/>
    <m/>
    <s v="set-09"/>
    <d v="2010-12-01T00:00:00"/>
    <s v="NO"/>
    <x v="0"/>
    <n v="299333"/>
    <m/>
    <m/>
    <m/>
    <m/>
    <m/>
    <m/>
    <n v="140568.20000000001"/>
    <n v="0.46960475457099621"/>
    <m/>
  </r>
  <r>
    <n v="366"/>
    <s v="2092467: SISTEMA ELECTRICO RURAL CAJABAMBA III ETAPA"/>
    <x v="4"/>
    <n v="2015"/>
    <n v="97577"/>
    <d v="2008-09-14T00:00:00"/>
    <m/>
    <s v="NPI"/>
    <s v="NPI"/>
    <s v="NO"/>
    <x v="0"/>
    <n v="320337"/>
    <m/>
    <m/>
    <m/>
    <m/>
    <m/>
    <m/>
    <n v="0"/>
    <n v="0"/>
    <m/>
  </r>
  <r>
    <n v="367"/>
    <s v="2094890: MEJORAMIENTO Y EQUIPAMIENTO I.E. Nº 82340 - LLUCHUBAMBA - SITACOCHA - CAJABAMBA"/>
    <x v="2"/>
    <n v="2014"/>
    <n v="97676"/>
    <d v="2008-09-26T00:00:00"/>
    <m/>
    <d v="2010-03-01T00:00:00"/>
    <d v="2014-12-01T00:00:00"/>
    <s v="NO"/>
    <x v="1"/>
    <n v="1840741.88"/>
    <m/>
    <m/>
    <m/>
    <m/>
    <m/>
    <m/>
    <n v="1721678.32"/>
    <n v="0.93531762313138667"/>
    <m/>
  </r>
  <r>
    <n v="368"/>
    <s v="2086582: ELECTRIFICACION RURAL EL GUAYO - CONTUMAZA"/>
    <x v="2"/>
    <n v="2015"/>
    <n v="98140"/>
    <d v="2008-10-17T00:00:00"/>
    <m/>
    <d v="2008-11-01T00:00:00"/>
    <s v="nov.14"/>
    <s v="NO"/>
    <x v="1"/>
    <n v="650503"/>
    <n v="638203"/>
    <n v="2112"/>
    <n v="0"/>
    <n v="0"/>
    <n v="0"/>
    <n v="0"/>
    <n v="640314.6"/>
    <n v="0.9843376587041105"/>
    <m/>
  </r>
  <r>
    <n v="369"/>
    <s v="2099667: CONSTRUCCION DEL SISTEMA DE AGUA POTABLE Y LETRINIZACION DEL CASERIO CRUZ CONGA DEL CENTRO POBLADO DE PORCONCILLO ALTO, PROVINCIA DE CAJAMARCA - CAJAMARCA"/>
    <x v="2"/>
    <n v="2010"/>
    <n v="98204"/>
    <d v="2008-11-04T00:00:00"/>
    <m/>
    <d v="2012-01-01T00:00:00"/>
    <d v="2013-11-01T00:00:00"/>
    <s v="NO"/>
    <x v="0"/>
    <n v="997105.96"/>
    <m/>
    <m/>
    <m/>
    <m/>
    <m/>
    <m/>
    <n v="1139654.1299999999"/>
    <n v="1.1429619074787196"/>
    <m/>
  </r>
  <r>
    <n v="370"/>
    <s v="2086266: CULMINACION DEL ESTADIO MANUEL BURGA PUELLES - DISTRITO DE SANTA CRUZ - CAJAMARCA"/>
    <x v="2"/>
    <n v="2010"/>
    <n v="100259"/>
    <d v="2008-10-15T00:00:00"/>
    <m/>
    <d v="2009-05-01T00:00:00"/>
    <d v="2010-11-01T00:00:00"/>
    <s v="NO"/>
    <x v="0"/>
    <n v="236502"/>
    <m/>
    <m/>
    <m/>
    <m/>
    <m/>
    <m/>
    <n v="235553.51"/>
    <n v="0.99598950537416175"/>
    <m/>
  </r>
  <r>
    <n v="371"/>
    <s v="2086267: CONSTRUCCION DEL PATIO MULTIUSOS DE LA INSTITUCION EDUCATIVA Nº 10618 - SANTA CRUZ"/>
    <x v="2"/>
    <n v="2010"/>
    <n v="100302"/>
    <d v="2008-10-15T00:00:00"/>
    <m/>
    <d v="2009-05-01T00:00:00"/>
    <d v="2009-12-01T00:00:00"/>
    <s v="SI"/>
    <x v="0"/>
    <n v="102993"/>
    <m/>
    <m/>
    <m/>
    <m/>
    <m/>
    <m/>
    <n v="124015.16"/>
    <n v="1.2041125125008496"/>
    <m/>
  </r>
  <r>
    <n v="372"/>
    <s v="2089420: INSTALACION DEL SISTEMA DE ELECTRIFICACION RURAL DE LOS CASERIOS DEL, DISTRITO DE HUABAL - JAEN - CAJAMARCA"/>
    <x v="1"/>
    <n v="2010"/>
    <n v="100329"/>
    <d v="2008-11-12T00:00:00"/>
    <m/>
    <d v="2009-06-01T00:00:00"/>
    <d v="2012-12-01T00:00:00"/>
    <s v="NO"/>
    <x v="0"/>
    <n v="3216494"/>
    <m/>
    <m/>
    <m/>
    <m/>
    <m/>
    <m/>
    <n v="4048410.24"/>
    <n v="1.2586406938735157"/>
    <m/>
  </r>
  <r>
    <n v="373"/>
    <s v="2100230: CONSTRUCCION PUENTE CARROZABLE SOBRE EL RIO SOCOTA, PROVINCIA DE CUTERVO - CAJAMARCA"/>
    <x v="0"/>
    <n v="2010"/>
    <n v="101379"/>
    <d v="2009-06-10T00:00:00"/>
    <m/>
    <d v="2010-11-01T00:00:00"/>
    <d v="2010-12-01T00:00:00"/>
    <s v="NO"/>
    <x v="0"/>
    <n v="504903"/>
    <m/>
    <m/>
    <m/>
    <m/>
    <m/>
    <m/>
    <n v="166027"/>
    <n v="0.32882949794316929"/>
    <m/>
  </r>
  <r>
    <n v="374"/>
    <s v="2112715: RECONSTRUCCION Y EQUIPAMIENTO DE LA INSTITUCION EDUCATIVA Nº 821116 - AUQUE ALTO - BAMBAMARCA - HUALGYOC"/>
    <x v="3"/>
    <n v="2012"/>
    <n v="101416"/>
    <d v="2009-02-16T00:00:00"/>
    <m/>
    <d v="2011-05-01T00:00:00"/>
    <d v="2012-10-01T00:00:00"/>
    <s v="SI"/>
    <x v="0"/>
    <n v="373705.55"/>
    <m/>
    <m/>
    <m/>
    <m/>
    <m/>
    <m/>
    <n v="334773.37"/>
    <n v="0.89582124215174219"/>
    <m/>
  </r>
  <r>
    <n v="375"/>
    <s v="2135115: MEJORAMIENTO Y EQUIPAMIENTO I.E. Nº 82289 LA ALAMEDA - CAJABAMBA"/>
    <x v="2"/>
    <n v="2012"/>
    <n v="102270"/>
    <d v="2010-08-26T00:00:00"/>
    <m/>
    <d v="2012-07-01T00:00:00"/>
    <d v="2012-08-01T00:00:00"/>
    <s v="NO"/>
    <x v="0"/>
    <n v="915156"/>
    <m/>
    <m/>
    <m/>
    <m/>
    <m/>
    <m/>
    <n v="7000"/>
    <n v="7.6489691375022399E-3"/>
    <m/>
  </r>
  <r>
    <n v="376"/>
    <s v="2105116: RECONSTRUCCION DE INFRAESTRUCTURA Y EQUIPAMIENTO DEL PUESTO DE SALUD HUAHUAYA - DISTRITO DE SAN JOSE DEL ALTO, PROVINCIA DE JAEN - CAJAMARCA"/>
    <x v="1"/>
    <n v="2011"/>
    <n v="102582"/>
    <d v="2009-02-09T00:00:00"/>
    <m/>
    <d v="2010-03-01T00:00:00"/>
    <s v="set-11"/>
    <s v="NO"/>
    <x v="0"/>
    <n v="348575.46"/>
    <m/>
    <m/>
    <m/>
    <m/>
    <m/>
    <m/>
    <n v="201161.41"/>
    <n v="0.57709573129445202"/>
    <m/>
  </r>
  <r>
    <n v="377"/>
    <s v="2094793: MEJORAMIENTO CANAL DE IRRIGACION MALCAS II ETAPA"/>
    <x v="2"/>
    <n v="2015"/>
    <n v="103413"/>
    <d v="2009-02-05T00:00:00"/>
    <m/>
    <d v="2010-06-01T00:00:00"/>
    <d v="2015-12-01T00:00:00"/>
    <s v="NO"/>
    <x v="0"/>
    <n v="4681114"/>
    <n v="61134"/>
    <n v="3337137"/>
    <n v="0"/>
    <n v="1249104"/>
    <n v="1247681"/>
    <n v="99.9"/>
    <n v="4645951.55"/>
    <n v="0.99248844399004166"/>
    <m/>
  </r>
  <r>
    <n v="378"/>
    <s v="2104634: MEJORAMIENTO Y AMPLIACION DE LA INFRAESTRUCTURA Y EQUIPAMIENTO DEL CENTRO DE SALUD MAGLLANAL - DISTRITO DE JAEN, PROVINCIA DE JAEN - CAJAMARCA"/>
    <x v="1"/>
    <n v="2011"/>
    <n v="103475"/>
    <d v="2008-12-10T00:00:00"/>
    <m/>
    <s v="set-10"/>
    <d v="2011-10-01T00:00:00"/>
    <s v="NO"/>
    <x v="0"/>
    <n v="1254998.97"/>
    <m/>
    <m/>
    <m/>
    <m/>
    <m/>
    <m/>
    <n v="583311.6"/>
    <n v="0.46479050098343905"/>
    <m/>
  </r>
  <r>
    <n v="379"/>
    <s v="2146591: RECONSTRUCCION DE LA INFRAESTRUCTURA DE LA I.E. Nº 82898 - MUYOC - GREGORIO PITA - SAN MARCOS"/>
    <x v="2"/>
    <n v="2012"/>
    <n v="104653"/>
    <d v="2013-11-08T00:00:00"/>
    <m/>
    <d v="2012-07-01T00:00:00"/>
    <d v="2012-08-01T00:00:00"/>
    <s v="NO"/>
    <x v="0"/>
    <n v="1589022.35"/>
    <m/>
    <m/>
    <m/>
    <m/>
    <m/>
    <m/>
    <n v="7000"/>
    <n v="4.4052243821491874E-3"/>
    <m/>
  </r>
  <r>
    <n v="380"/>
    <s v="2158088: MEJORAMIENTO DE INFRAESTRUCTURA CANAL DE RIEGO CHILILIQUE - MONTEGRANDE DISTRITO Y PROVINCIA JAEN - CAJAMARCA"/>
    <x v="2"/>
    <n v="2013"/>
    <n v="105125"/>
    <d v="2009-06-04T00:00:00"/>
    <m/>
    <d v="2012-12-01T00:00:00"/>
    <d v="2013-12-01T00:00:00"/>
    <s v="NO"/>
    <x v="1"/>
    <n v="1515147.64"/>
    <m/>
    <m/>
    <m/>
    <m/>
    <m/>
    <m/>
    <n v="1575378.88"/>
    <n v="1.0397527200715568"/>
    <m/>
  </r>
  <r>
    <n v="381"/>
    <s v="2145781: CONSTRUCCION E IMPLEMENTACION DE LA UNIDAD DE GESTION EDUCATIVA LOCAL HUALGAYOC - BAMBAMARCA"/>
    <x v="2"/>
    <n v="2014"/>
    <n v="105667"/>
    <d v="2010-08-06T00:00:00"/>
    <m/>
    <d v="2012-02-01T00:00:00"/>
    <s v="set-14"/>
    <s v="SI"/>
    <x v="1"/>
    <n v="2763403"/>
    <m/>
    <m/>
    <m/>
    <m/>
    <m/>
    <m/>
    <n v="2651323.1"/>
    <n v="0.95944134822173965"/>
    <m/>
  </r>
  <r>
    <n v="382"/>
    <s v="2089815: REFORESTACION CON FINES DE PROTECCION EN LOS DISTRITOS DE CUTERVO Y SOCOTA EN LA PROVINCIA DE CUTERVO - REGION CAJAMARCA"/>
    <x v="0"/>
    <n v="2011"/>
    <n v="105913"/>
    <d v="2009-03-31T00:00:00"/>
    <m/>
    <d v="2009-06-01T00:00:00"/>
    <d v="2010-12-01T00:00:00"/>
    <s v="NO"/>
    <x v="0"/>
    <n v="2508957"/>
    <m/>
    <m/>
    <m/>
    <m/>
    <m/>
    <m/>
    <n v="425663.51"/>
    <n v="0.16965755491226037"/>
    <m/>
  </r>
  <r>
    <n v="383"/>
    <s v="2093148: RECONSTRUCCION INFRAESTRUCTURA I.E.P. Nº 82430 - CALCONGA - SUCRE - CELENDIN"/>
    <x v="2"/>
    <n v="2011"/>
    <n v="106159"/>
    <d v="2008-12-19T00:00:00"/>
    <m/>
    <d v="2010-02-01T00:00:00"/>
    <d v="2010-05-01T00:00:00"/>
    <s v="NO"/>
    <x v="0"/>
    <n v="789385"/>
    <m/>
    <m/>
    <m/>
    <m/>
    <m/>
    <m/>
    <n v="18000"/>
    <n v="2.2802561487740455E-2"/>
    <m/>
  </r>
  <r>
    <n v="384"/>
    <s v="2089163: FORTALECIMIENTO DE CAPACIDADES DE LA DIRECCION DE COMUNICACIONES Y RELACIONES PUBLICAS DEL GOBIERNO REGIONAL DE CAJAMARCA"/>
    <x v="2"/>
    <n v="2011"/>
    <n v="106611"/>
    <d v="2009-01-14T00:00:00"/>
    <m/>
    <d v="2009-04-01T00:00:00"/>
    <s v="set-11"/>
    <s v="NO"/>
    <x v="0"/>
    <n v="297885"/>
    <m/>
    <m/>
    <m/>
    <m/>
    <m/>
    <m/>
    <n v="415446.93"/>
    <n v="1.3946554207160482"/>
    <m/>
  </r>
  <r>
    <n v="385"/>
    <s v="2112963: MEJORAMIENTO, AMPLIACION Y EQUIPAMIENTO DE LA INSTITUCION EDUCATIVA Nº 10409 - SARABAMBA - DISTRITO DE CHOTA"/>
    <x v="3"/>
    <n v="2013"/>
    <n v="106956"/>
    <d v="2009-10-26T00:00:00"/>
    <m/>
    <d v="2012-05-01T00:00:00"/>
    <d v="2013-12-01T00:00:00"/>
    <s v="NO"/>
    <x v="1"/>
    <n v="1279807.3500000001"/>
    <m/>
    <m/>
    <m/>
    <m/>
    <m/>
    <m/>
    <n v="1290789.46"/>
    <n v="1.0085810649548153"/>
    <m/>
  </r>
  <r>
    <n v="386"/>
    <s v="2104845: MEJORAMIENTO Y CONSTRUCCION DE LA INSTITUCION EDUCATIVA 821129 PORCONCILLO BAJO - MONTECILLO CP HUAMBOCANCHA ALTA, PROVINCIA DE CAJAMARCA - CAJAMARCA"/>
    <x v="2"/>
    <n v="2013"/>
    <n v="107126"/>
    <d v="2008-12-29T00:00:00"/>
    <m/>
    <d v="2012-08-01T00:00:00"/>
    <d v="2013-12-01T00:00:00"/>
    <s v="NO"/>
    <x v="1"/>
    <n v="1051361.3700000001"/>
    <m/>
    <m/>
    <m/>
    <m/>
    <m/>
    <m/>
    <n v="1089989.31"/>
    <n v="1.0367408781625673"/>
    <m/>
  </r>
  <r>
    <n v="387"/>
    <s v="2114790: RECONSTRUCCION LOCAL INSTITUCIONAL UGEL - CAJABAMBA"/>
    <x v="2"/>
    <n v="2013"/>
    <n v="110071"/>
    <d v="2009-09-28T00:00:00"/>
    <m/>
    <d v="2010-10-01T00:00:00"/>
    <d v="2013-06-01T00:00:00"/>
    <s v="SI"/>
    <x v="1"/>
    <n v="1160599.8400000001"/>
    <m/>
    <m/>
    <m/>
    <m/>
    <m/>
    <m/>
    <n v="1184106.8400000001"/>
    <n v="1.0202541816652326"/>
    <m/>
  </r>
  <r>
    <n v="388"/>
    <s v="2094945: RECONSTRUCCION TALLERES I.E. COMANDANTE LEONCIO MARTINEZ VEREAU - CAJABAMBA"/>
    <x v="2"/>
    <n v="2015"/>
    <n v="110103"/>
    <d v="2009-08-03T00:00:00"/>
    <m/>
    <d v="2010-02-01T00:00:00"/>
    <d v="2015-08-01T00:00:00"/>
    <s v="NO"/>
    <x v="1"/>
    <n v="3732376"/>
    <n v="3410529"/>
    <n v="79053"/>
    <n v="0"/>
    <n v="1362"/>
    <n v="1362"/>
    <n v="100"/>
    <n v="3490942.92"/>
    <n v="0.93531383761978959"/>
    <s v="el proyecto ha sido ejecutado por  Municipalidad Distrital de los Baños del Inca-Cajamarca-Cajamarca con 115,231.94  soles y Region Cajamarca-Sede Central Cajamarca con 0.00 soles "/>
  </r>
  <r>
    <n v="389"/>
    <s v="2108906: CONSTRUCCION Y EQUIPAMIENTO DE LA INSTITUCION EDUCATIVA Nº 406 PUSOC - BAMBAMARCA"/>
    <x v="3"/>
    <n v="2011"/>
    <n v="110218"/>
    <d v="2009-10-01T00:00:00"/>
    <m/>
    <d v="2010-08-01T00:00:00"/>
    <d v="2011-12-01T00:00:00"/>
    <s v="NO"/>
    <x v="0"/>
    <n v="506555.96"/>
    <m/>
    <m/>
    <m/>
    <m/>
    <m/>
    <m/>
    <n v="476748.37"/>
    <n v="0.94115637293064314"/>
    <s v="el proyecto ha sido ejecutado por Municipalidad Provincial de Socota Cajamarca-Cutervo con 1,486,007.53  y Region Cajamarca-Cutervo Cajamarca con 0.00"/>
  </r>
  <r>
    <n v="390"/>
    <s v="2086940: GESTION DEL PLANEAMIENTO ESTRATEGICO REGIONAL"/>
    <x v="2"/>
    <n v="2012"/>
    <n v="110221"/>
    <d v="2009-01-30T00:00:00"/>
    <m/>
    <d v="2009-01-01T00:00:00"/>
    <d v="2012-12-01T00:00:00"/>
    <s v="SI"/>
    <x v="0"/>
    <n v="1498395"/>
    <m/>
    <m/>
    <m/>
    <m/>
    <m/>
    <m/>
    <n v="1459886.29"/>
    <n v="0.97430002769630175"/>
    <s v="el proyecto ha sido ejecutado por Municipalidad Provincial de Cutervo Cajamarca-Cutervo con 1,270,952.72 y Region Cajamarca-Cutervo Cajamarca con 0.00"/>
  </r>
  <r>
    <n v="391"/>
    <s v="2094814: MEJORAMIENTO DE LA CARRETERA EMP. PE-3N (BAMBAMARCA) - ATOSHAICO - RAMOSCUCHO - LA LIBERTAD DE PALLAN - EMP. PE 8B (CELENDIN)"/>
    <x v="2"/>
    <n v="2015"/>
    <n v="110534"/>
    <d v="2009-11-02T00:00:00"/>
    <m/>
    <d v="2011-07-01T00:00:00"/>
    <d v="2015-06-01T00:00:00"/>
    <s v="NO"/>
    <x v="1"/>
    <n v="36413600"/>
    <n v="32641817"/>
    <n v="2701138"/>
    <n v="0"/>
    <n v="494200"/>
    <n v="493946"/>
    <n v="99.9"/>
    <n v="35836900.740000002"/>
    <n v="0.98416253103236162"/>
    <m/>
  </r>
  <r>
    <n v="392"/>
    <s v="2112924: MEJORAMIENTO CARRETERA CA - 101, TRAMO SAN BENITO - LIMON - L.D, LA LIBERTAD, LI - 101 A ASCOPE, SAN BENITO - CONTUMAZA - CAJAMARCA"/>
    <x v="2"/>
    <n v="2011"/>
    <n v="110745"/>
    <d v="2009-09-18T00:00:00"/>
    <m/>
    <s v="NPI"/>
    <s v="NPI"/>
    <s v="NO"/>
    <x v="0"/>
    <n v="8880131"/>
    <m/>
    <m/>
    <m/>
    <m/>
    <m/>
    <m/>
    <n v="0"/>
    <n v="0"/>
    <m/>
  </r>
  <r>
    <n v="393"/>
    <s v="2098315: CONSTRUCCION DE PISTAS Y VEREDAS EN LAS CALLES SAENZ PEÑA, TUPAC AMARU, COMERCIO Y PASAJES ZONA URBANA DE CALLAYUC, PROVINCIA DE CUTERVO - CAJAMARCA"/>
    <x v="2"/>
    <n v="2011"/>
    <n v="111412"/>
    <d v="2009-02-18T00:00:00"/>
    <m/>
    <s v="NPI"/>
    <s v="NPI"/>
    <s v="NO"/>
    <x v="0"/>
    <n v="681448"/>
    <m/>
    <m/>
    <m/>
    <m/>
    <m/>
    <m/>
    <n v="0"/>
    <n v="0"/>
    <m/>
  </r>
  <r>
    <n v="394"/>
    <s v="2107892: CONSTRUCCION Y EQUIPAMIENTO DEL HOSPITAL SANTA MARIA NIVEL II-1, PROVINCIA DE CUTERVO, DEPARTAMENTO DE CAJAMARCA."/>
    <x v="0"/>
    <n v="2015"/>
    <n v="113089"/>
    <d v="2010-06-09T00:00:00"/>
    <m/>
    <d v="2013-08-01T00:00:00"/>
    <d v="2015-12-01T00:00:00"/>
    <s v="NO"/>
    <x v="1"/>
    <n v="76110057.159999996"/>
    <m/>
    <m/>
    <m/>
    <m/>
    <m/>
    <m/>
    <n v="1295469.3999999999"/>
    <n v="1.7021001538293945E-2"/>
    <m/>
  </r>
  <r>
    <n v="395"/>
    <s v="2112630: CONSTRUCCION Y EQUIPAMIENTO DE LA I.E. N° 101158 PROGRESOPAMPA - BAMBAMARCA"/>
    <x v="3"/>
    <n v="2012"/>
    <n v="113488"/>
    <d v="2009-07-13T00:00:00"/>
    <m/>
    <d v="2011-05-01T00:00:00"/>
    <d v="2012-10-01T00:00:00"/>
    <s v="SI"/>
    <x v="0"/>
    <n v="574855"/>
    <m/>
    <m/>
    <m/>
    <m/>
    <m/>
    <m/>
    <n v="515096.26"/>
    <n v="0.89604554191926666"/>
    <m/>
  </r>
  <r>
    <n v="396"/>
    <s v="2078222: FORTALECIMIENTO DE LA GESTION AMBIENTAL REGIONAL"/>
    <x v="2"/>
    <n v="2013"/>
    <n v="114017"/>
    <d v="2009-08-03T00:00:00"/>
    <m/>
    <s v="set-09"/>
    <d v="2013-11-01T00:00:00"/>
    <s v="NO"/>
    <x v="0"/>
    <n v="4800325.97"/>
    <m/>
    <m/>
    <m/>
    <m/>
    <m/>
    <m/>
    <n v="4764646.42"/>
    <n v="0.99256726517678551"/>
    <m/>
  </r>
  <r>
    <n v="397"/>
    <s v="2093147: RECONSTRUCCION DE LA I.E. Nº 82566 TEMBLADERA - YONAN - CONTUMAZA - CAJAMARCA"/>
    <x v="2"/>
    <n v="2010"/>
    <n v="116167"/>
    <d v="2009-06-23T00:00:00"/>
    <m/>
    <s v="NPI"/>
    <s v="NPI"/>
    <s v="NO"/>
    <x v="0"/>
    <n v="705039"/>
    <m/>
    <m/>
    <m/>
    <m/>
    <m/>
    <m/>
    <n v="0"/>
    <n v="0"/>
    <s v="el proyecto ha sido ejecutado por Region Cajamarca-Sede Central Cajamarca con 7,997.76 soles y  Region Cajamarca-Agricultura Cajamarca con 229,763.6 soles "/>
  </r>
  <r>
    <n v="398"/>
    <s v="2101588: INSTALACION DE LA RED DE DISTRIBUCION SECUNDARIA QUE INTERCONECTA A LAS LOCALIDADES DE CORRAL Y EL HUAYO AL PEQUEÑO SISTEMA ELECTRICO RURAL DE VIRGEN DEL ROSARIO, PROVINCIA DE CUTERVO - CAJAMARCA"/>
    <x v="0"/>
    <n v="2011"/>
    <n v="118039"/>
    <d v="2009-05-25T00:00:00"/>
    <m/>
    <d v="2009-12-01T00:00:00"/>
    <d v="2011-12-01T00:00:00"/>
    <s v="NO"/>
    <x v="0"/>
    <n v="576653"/>
    <m/>
    <m/>
    <m/>
    <m/>
    <m/>
    <m/>
    <n v="715357.62"/>
    <n v="1.2405339432899856"/>
    <s v="el proyecto ha sido ejecutado por Region Cajamarca-Sede Central Cajamarca con 31,000 soles y  Region Cajamarca-Agricultura Cajamarca con 714,075.39 soles "/>
  </r>
  <r>
    <n v="399"/>
    <s v="2130741: CONSTRUCCION Y EQUIPAMIENTO DEL PUESTO DE SALUD CORAZON DE MARIA - SOCORRO - LAJAS - CHOTA"/>
    <x v="3"/>
    <n v="2014"/>
    <n v="118316"/>
    <d v="2010-04-29T00:00:00"/>
    <m/>
    <s v="set-12"/>
    <d v="2014-12-01T00:00:00"/>
    <s v="NO"/>
    <x v="1"/>
    <n v="563597.52"/>
    <m/>
    <m/>
    <m/>
    <m/>
    <m/>
    <m/>
    <n v="562071.17000000004"/>
    <n v="0.99729177303690053"/>
    <s v="el proyecto ha sido ejecutado por Region Cajamarca-Sede Central Cajamarca con 11,100 soles y  Region Cajamarca-Agricultura Cajamarca con 352,598 soles "/>
  </r>
  <r>
    <n v="400"/>
    <s v="2130740: MEJORAMIENTO DEL SERVICIO EDUCATIVO EN LA INSTITUCION EDUCATIVA MI PERU CHABARBAMBA, DISTRITO DE HUAMBOS, PROVINCIA DE CHOTA - CAJAMARCA"/>
    <x v="3"/>
    <n v="2014"/>
    <n v="118685"/>
    <d v="2010-08-06T00:00:00"/>
    <m/>
    <d v="2012-06-01T00:00:00"/>
    <d v="2014-05-01T00:00:00"/>
    <s v="NO"/>
    <x v="1"/>
    <n v="1469120.34"/>
    <m/>
    <m/>
    <m/>
    <m/>
    <m/>
    <m/>
    <n v="1467030.96"/>
    <n v="0.99857780200633517"/>
    <m/>
  </r>
  <r>
    <n v="401"/>
    <s v="2104089: MEJORAMIENTO DEL SERVICIO EDUCATIVO EN LA I.E.SECUNDARIA LUIS FELIPE DE LAS CASAS GRIEVE, LOCALIDAD DE SOGOS, DISTRITO DE COCHABAMBA, PROVINCIA DE CHOTA - CAJAMARCA"/>
    <x v="3"/>
    <n v="2015"/>
    <n v="119083"/>
    <d v="2009-05-22T00:00:00"/>
    <m/>
    <s v="set-13"/>
    <d v="2015-11-01T00:00:00"/>
    <s v="NO"/>
    <x v="1"/>
    <n v="1979549.11"/>
    <m/>
    <m/>
    <m/>
    <m/>
    <m/>
    <m/>
    <n v="1956809.1"/>
    <n v="0.98851253051256704"/>
    <s v="el proyecto ha sido ejecutado por Region Cajamarca-Sede Central Cajamarca con 7,123 soles y  Region Cajamarca-Agricultura Cajamarca con 210,637 soles "/>
  </r>
  <r>
    <n v="402"/>
    <s v="2112602: RECONSTRUCCION DE I.E. CHUCO - PEDRO GALVEZ, SAN MARCOS"/>
    <x v="2"/>
    <n v="2013"/>
    <n v="119582"/>
    <d v="2009-08-12T00:00:00"/>
    <m/>
    <d v="2010-08-01T00:00:00"/>
    <s v="set-13"/>
    <s v="NO"/>
    <x v="1"/>
    <n v="2068984.77"/>
    <m/>
    <m/>
    <m/>
    <m/>
    <m/>
    <m/>
    <n v="1985957.71"/>
    <n v="0.95987062775720666"/>
    <m/>
  </r>
  <r>
    <n v="403"/>
    <s v="2091817: MEJORAMIENTO DEL SERVICIO EDUCATIVO DE LA I.E. Nº 10380 DEL CASERIO LIGUÑAC, DISTRITO DE SOCOTA - CUTERVO - CAJAMARCA"/>
    <x v="0"/>
    <n v="2010"/>
    <n v="121402"/>
    <d v="2009-06-16T00:00:00"/>
    <m/>
    <d v="2009-08-01T00:00:00"/>
    <s v="set-11"/>
    <s v="NO"/>
    <x v="0"/>
    <n v="298680"/>
    <m/>
    <m/>
    <m/>
    <m/>
    <m/>
    <m/>
    <n v="266209.78999999998"/>
    <n v="0.89128763224856022"/>
    <m/>
  </r>
  <r>
    <n v="404"/>
    <s v="2093201: MEJORAMIENTO DE LAS CONDICIONES DE VIDA DE LA POBLACION RURAL EN SITUACION DE POBREZA, CON LA IMPLEMENTACION DE VIVIENDAS SALUDABLES EN LOS DISTRITOS DE CHOTA, COCHABAMBA, CHALAMARCA, HUAMBOS, LAJAS, QUEROCOTO Y TACABAMBA DE LA PROVINCIA DE CHOTA"/>
    <x v="3"/>
    <n v="2012"/>
    <n v="122030"/>
    <d v="2009-07-22T00:00:00"/>
    <m/>
    <d v="2009-11-01T00:00:00"/>
    <d v="2012-12-01T00:00:00"/>
    <s v="NO"/>
    <x v="0"/>
    <n v="5413578"/>
    <m/>
    <m/>
    <m/>
    <m/>
    <m/>
    <m/>
    <n v="1453246.16"/>
    <n v="0.26844467005001127"/>
    <m/>
  </r>
  <r>
    <n v="405"/>
    <s v="2093837: AMPLIACION Y MEJORAMIENTO DE LA I.E. Nº 10420 - COCHABAMBA - CHOTA"/>
    <x v="3"/>
    <n v="2011"/>
    <n v="122344"/>
    <d v="2009-08-07T00:00:00"/>
    <m/>
    <d v="2010-02-01T00:00:00"/>
    <d v="2011-12-01T00:00:00"/>
    <s v="SI"/>
    <x v="0"/>
    <n v="592760"/>
    <m/>
    <m/>
    <m/>
    <m/>
    <m/>
    <m/>
    <n v="546493.89"/>
    <n v="0.92194798906808828"/>
    <m/>
  </r>
  <r>
    <n v="406"/>
    <s v="2133249: CONSTRUCCION DEL MURO DE ENCAUZAMIENTO SOBRE LAS MARGENES DEL RIO CHOTANO Y QUEBRADA JALQUEÑA, LOCALIDAD DE LAJAS, DISTRITO DE LAJAS - CHOTA - CAJAMARCA"/>
    <x v="4"/>
    <n v="2012"/>
    <n v="122371"/>
    <d v="2011-02-25T00:00:00"/>
    <m/>
    <d v="2011-12-01T00:00:00"/>
    <d v="2012-12-01T00:00:00"/>
    <s v="NO"/>
    <x v="1"/>
    <n v="4587822"/>
    <m/>
    <m/>
    <m/>
    <m/>
    <m/>
    <m/>
    <n v="5561905.3099999996"/>
    <n v="1.2123193336620295"/>
    <m/>
  </r>
  <r>
    <n v="407"/>
    <s v="2113029: CONSTRUCCION E IMPLEMENTACION DEL HOSPITAL II-2 DE JAEN"/>
    <x v="4"/>
    <n v="2015"/>
    <n v="123694"/>
    <d v="2010-03-01T00:00:00"/>
    <m/>
    <d v="2013-03-01T00:00:00"/>
    <d v="2015-12-01T00:00:00"/>
    <s v="NO"/>
    <x v="1"/>
    <n v="115956177"/>
    <n v="44434722"/>
    <n v="13796597"/>
    <n v="6906173"/>
    <n v="42820334"/>
    <n v="34101907"/>
    <n v="79.599999999999994"/>
    <n v="92332560.480000004"/>
    <n v="0.79627116785680163"/>
    <m/>
  </r>
  <r>
    <n v="408"/>
    <s v="2144019: CONSTRUCCION E IMPLEMENTACION DEL HOSPITAL II-1 DE SAN IGNACIO"/>
    <x v="4"/>
    <n v="2015"/>
    <n v="123826"/>
    <d v="2010-08-06T00:00:00"/>
    <m/>
    <s v="set-13"/>
    <d v="2015-12-01T00:00:00"/>
    <s v="NO"/>
    <x v="0"/>
    <n v="34016961"/>
    <n v="498900"/>
    <n v="350513"/>
    <n v="0"/>
    <n v="238169"/>
    <n v="234271"/>
    <n v="98.4"/>
    <n v="1083683.6100000001"/>
    <n v="3.1857155317313625E-2"/>
    <s v="el proyecto ha sido ejecutado por Municipalidad Distrital de Los Baños del Inca   Cajamarca - Cajamarca con 14,915.32 soles y Region Cajamarca-Programas Regionales - Pro Region Cajamarca con 1,879,774.09 soles "/>
  </r>
  <r>
    <n v="409"/>
    <s v="2107890: CONSTRUCCION E IMPLEMENTACION DEL HOSPITAL II-1 DE CAJABAMBA"/>
    <x v="4"/>
    <n v="2015"/>
    <n v="123827"/>
    <d v="2010-02-12T00:00:00"/>
    <m/>
    <d v="2012-06-01T00:00:00"/>
    <d v="2015-12-01T00:00:00"/>
    <s v="NO"/>
    <x v="1"/>
    <n v="51980030"/>
    <n v="16432755"/>
    <n v="15258493"/>
    <n v="1368160"/>
    <n v="3658726"/>
    <n v="2455567"/>
    <n v="67.099999999999994"/>
    <n v="34146815"/>
    <n v="0.65692180246914056"/>
    <m/>
  </r>
  <r>
    <n v="410"/>
    <s v="2105028: MEJORAMIENTO, AMPLIACION E IMPLEMENTACION DE LA INFRAESTRUCTURA EDUCATIVA DE LA I.E. SANTA ROSA Nº 16537 LOCALIDAD TAMBORAPA PUEBLO, DISTRITO DE TABACONAS - SAN IGNACIO - CAJAMARCA"/>
    <x v="1"/>
    <n v="2015"/>
    <n v="125037"/>
    <d v="2009-07-30T00:00:00"/>
    <m/>
    <d v="2012-12-01T00:00:00"/>
    <d v="2014-12-01T00:00:00"/>
    <s v="NO"/>
    <x v="0"/>
    <n v="2724335"/>
    <n v="800000"/>
    <n v="1643635"/>
    <n v="0"/>
    <n v="0"/>
    <n v="0"/>
    <n v="0"/>
    <n v="2465046.64"/>
    <n v="0.90482508208425183"/>
    <m/>
  </r>
  <r>
    <n v="411"/>
    <s v="2153957: CONSTRUCCION SISTEMA DE IRRIGACION EN EL CENTRO POBLADO SAN ANTONIO"/>
    <x v="0"/>
    <n v="2012"/>
    <n v="125133"/>
    <d v="2010-06-16T00:00:00"/>
    <m/>
    <s v="NPI"/>
    <s v="NPI"/>
    <s v="NO"/>
    <x v="0"/>
    <n v="704184.08"/>
    <m/>
    <m/>
    <m/>
    <m/>
    <m/>
    <m/>
    <n v="0"/>
    <n v="0"/>
    <m/>
  </r>
  <r>
    <n v="412"/>
    <s v="2113619: CONSTRUCCION DEL SISTEMA DE AGUA POTABLE DEL ANEXO UNION TRES MOLINOS, CASERIO SHULTIN, CENTRO POBLADO SANTA BARBARA, DISTRITO DE LOS BANOS DEL INCA - CAJAMARCA - CAJAMARCA"/>
    <x v="2"/>
    <n v="2010"/>
    <n v="126742"/>
    <d v="2009-10-22T00:00:00"/>
    <m/>
    <d v="2012-08-01T00:00:00"/>
    <s v="set-13"/>
    <s v="NO"/>
    <x v="0"/>
    <n v="2530509.62"/>
    <m/>
    <m/>
    <m/>
    <m/>
    <m/>
    <m/>
    <n v="115231.95"/>
    <n v="4.5537052730113707E-2"/>
    <s v="el proyecto ha sido ejecutado por Municipalidad Distrital de Tongod Cajamarca-San Miguel con 298,732.43 soles y Region Cajamarca sede Central Cajamarca con o.oo soles "/>
  </r>
  <r>
    <n v="413"/>
    <s v="2102243: MEJORAMIENTO CANAL DE IRRIGACION TRES PUENTES EN EL CASERIO ALTO PERU, DISTRITO DE TUMBADEN - SAN PABLO - CAJAMARCA"/>
    <x v="5"/>
    <n v="2012"/>
    <n v="127993"/>
    <d v="2009-08-25T00:00:00"/>
    <m/>
    <d v="2012-06-01T00:00:00"/>
    <s v="jul.13"/>
    <s v="NO"/>
    <x v="1"/>
    <n v="1057232.79"/>
    <m/>
    <m/>
    <m/>
    <m/>
    <m/>
    <m/>
    <n v="647375.5"/>
    <n v="0.61233013781193824"/>
    <s v="el proyecto ha sido ejecutado por Municipalidad Distrital de Tongod Cajamarca-San Miguel con 299,474.47 soles y Region Cajamarca sede Central Cajamarca con o.oo soles "/>
  </r>
  <r>
    <n v="414"/>
    <s v="2111752: MEJORAMIENTO I.E. GRAN GUZMANGO CAPAC-CHILETE-CONTUMAZA"/>
    <x v="2"/>
    <n v="2013"/>
    <n v="129035"/>
    <d v="2009-09-11T00:00:00"/>
    <m/>
    <d v="2010-08-01T00:00:00"/>
    <d v="2013-11-01T00:00:00"/>
    <s v="SI"/>
    <x v="1"/>
    <n v="889942.96"/>
    <m/>
    <m/>
    <m/>
    <m/>
    <m/>
    <m/>
    <n v="938176.15"/>
    <n v="1.054198069053774"/>
    <s v="el proyecto ha sido ejecutado por Municipalidad Distrital de Tongod Cajamarca-San Miguel con180,771.81 soles y Region Cajamarca sede Central Cajamarca con o.oo soles "/>
  </r>
  <r>
    <n v="415"/>
    <s v="2140679: MEJORAMIENTO, AMPLIACION Y EQUIPAMIENTO DE LA I.E.S. SANTO DOMINGO, DISTRITO DE SANTO DOMINGO DE LA CAPILLA - CUTERVO - CAJAMARCA"/>
    <x v="0"/>
    <n v="2013"/>
    <n v="129372"/>
    <d v="2011-04-06T00:00:00"/>
    <m/>
    <d v="2011-12-01T00:00:00"/>
    <d v="2013-05-01T00:00:00"/>
    <s v="SI"/>
    <x v="0"/>
    <n v="3098226.16"/>
    <m/>
    <m/>
    <m/>
    <m/>
    <m/>
    <m/>
    <n v="3124382.58"/>
    <n v="1.0084423856262319"/>
    <s v="el proyecto ha sido ejecutado por Municipalidad Distrital de Tongod Cajamarca-San Miguel con 198,047.95 soles y Region Cajamarca sede Central Cajamarca con o.oo soles "/>
  </r>
  <r>
    <n v="416"/>
    <s v="2109584: MEJORAMIENTO DE LA CARRETERA TRAMO PIOBAMBA- SAN AGUSTIN DISTRITO DE OXAMARCA- PROVINCIA DE CELENDIN"/>
    <x v="2"/>
    <n v="2010"/>
    <n v="129432"/>
    <d v="2009-09-11T00:00:00"/>
    <m/>
    <s v="NPI"/>
    <s v="NPI"/>
    <s v="NO"/>
    <x v="0"/>
    <n v="902617.8"/>
    <m/>
    <m/>
    <m/>
    <m/>
    <m/>
    <m/>
    <n v="0"/>
    <n v="0"/>
    <s v="el proyecto ha sido ejecutado por Municipalidad Distrital de Tongod Cajamarca-San Miguel con 299,487.99 soles y Region Cajamarca sede Central Cajamarca con o.oo soles "/>
  </r>
  <r>
    <n v="417"/>
    <s v="2145494: CONSTRUCCION DE INFRAESTRUCTURA Y EQUIPAMIENTO DE LA I.E. Nº 17054 SAN JUAN DE CHORRILLOS - CALLAYUC"/>
    <x v="0"/>
    <n v="2012"/>
    <n v="129968"/>
    <d v="2011-07-04T00:00:00"/>
    <m/>
    <s v="set-11"/>
    <d v="2012-12-01T00:00:00"/>
    <s v="NO"/>
    <x v="0"/>
    <n v="485152.32"/>
    <m/>
    <m/>
    <m/>
    <m/>
    <m/>
    <m/>
    <n v="545167.23"/>
    <n v="1.1237032320076301"/>
    <s v="el proyecto ha sido ejecutado por Municipalidad Distrital de Tongod Cajamarca-San Miguel con 295,743.13 soles y Region Cajamarca sede Central Cajamarca con o.oo soles "/>
  </r>
  <r>
    <n v="418"/>
    <s v="2126256: MEJORAMIENTO DE LA INFRAESTRUCTURA Y EQUIPAMIENTO BASICO DEL CENTRO DE SALUD DE SAN JUAN DE CUTERVO, DISTRITO DE SAN JUAN DE CUTERVO - CUTERVO - CAJAMARCA"/>
    <x v="0"/>
    <n v="2013"/>
    <n v="130349"/>
    <d v="2009-10-24T00:00:00"/>
    <m/>
    <d v="2012-11-01T00:00:00"/>
    <d v="2013-12-01T00:00:00"/>
    <s v="NO"/>
    <x v="0"/>
    <n v="1195311.26"/>
    <m/>
    <m/>
    <m/>
    <m/>
    <m/>
    <m/>
    <n v="23115"/>
    <n v="1.9338059276710905E-2"/>
    <s v="el proyecto ha sido ejecutado por Municipalidad Distrital de Yonan Cajamarca-Contumaza con 438,462.41 soles y Region Cajamarca sede Central Cajamarca con o.oo soles "/>
  </r>
  <r>
    <n v="419"/>
    <s v="2111940: MEJORAMIENTO I.E. DAVID LEON -CONTUMAZA- CAJAMARCA"/>
    <x v="2"/>
    <n v="2013"/>
    <n v="131330"/>
    <d v="2009-10-20T00:00:00"/>
    <m/>
    <d v="2010-08-01T00:00:00"/>
    <d v="2014-10-01T00:00:00"/>
    <s v="SI"/>
    <x v="1"/>
    <n v="812014.56"/>
    <m/>
    <m/>
    <m/>
    <m/>
    <m/>
    <m/>
    <n v="858372.05"/>
    <n v="1.0570894812526515"/>
    <s v="el proyecto ha sido ejecutado por Municipalidad Distrital de Yonan Cajamarca-Contumaza con 508,528.54 soles y Region Cajamarca sede Central Cajamarca con o.oo soles "/>
  </r>
  <r>
    <n v="420"/>
    <s v="2113109: MEJORAMIENTO DE I.E. Nº 82287 - CAJABAMBA, CAJAMARCA."/>
    <x v="2"/>
    <n v="2013"/>
    <n v="131486"/>
    <d v="2010-02-23T00:00:00"/>
    <m/>
    <d v="2011-08-01T00:00:00"/>
    <d v="2013-06-01T00:00:00"/>
    <s v="NO"/>
    <x v="1"/>
    <n v="2478605"/>
    <m/>
    <m/>
    <m/>
    <m/>
    <m/>
    <m/>
    <n v="2550824.41"/>
    <n v="1.0291371194684107"/>
    <s v="el proyecto ha sido ejecutado por Municipalidad Distrital de Tongod Cajamarca-San Miguel con 1,105,126.91soles y Region Cajamarca sede Central Cajamarca con o.oo soles "/>
  </r>
  <r>
    <n v="421"/>
    <s v="2135064: FORTALECIMIENTO DE LA CAPACIDAD RESOLUTIVA DEL ESTABLECIMIENTO DE SALUD LIVES, UBICADO EN LA MICRORRED CHILETE DE LA RED CONTUMAZA, DE LA DIRECCION REGIONAL DE SALUD CAJAMARCA"/>
    <x v="2"/>
    <n v="2011"/>
    <n v="132657"/>
    <d v="2010-09-24T00:00:00"/>
    <m/>
    <s v="NPI"/>
    <s v="NPI"/>
    <s v="NO"/>
    <x v="0"/>
    <n v="363799.28"/>
    <m/>
    <m/>
    <m/>
    <m/>
    <m/>
    <m/>
    <n v="0"/>
    <n v="0"/>
    <s v="el proyecto ha sido ejecutado por Municipalidad Distrital de Yonan Cajamarca-Contumaza con 983,104.64 soles y Region Cajamarca sede Central Cajamarca con o.oo soles "/>
  </r>
  <r>
    <n v="422"/>
    <s v="2135074: FORTALECIMIENTO DE LA CAPACIDAD RESOLUTIVA DEL ESTABLECIMIENTO DE SALUD CALCONGA, UBICADO EN LA MICRORRED SUCRE DE LA RED CELENDIN, DE LA DIRECCION REGIONAL DE SALUD CAJAMARCA"/>
    <x v="2"/>
    <n v="2011"/>
    <n v="132672"/>
    <d v="2010-09-17T00:00:00"/>
    <m/>
    <s v="NPI"/>
    <s v="NPI"/>
    <s v="NO"/>
    <x v="0"/>
    <n v="242289.37"/>
    <m/>
    <m/>
    <m/>
    <m/>
    <m/>
    <m/>
    <n v="0"/>
    <n v="0"/>
    <s v="el proyecto ha sido ejecutado por Municipalidad Distrital de Tongod Cajamarca-San Miguel con 1,491,153.18soles y Region Cajamarca sede Central Cajamarca con o.oo soles "/>
  </r>
  <r>
    <n v="423"/>
    <s v="2153961: FORTALECIMIENTO DE LA CAPACIDAD RESOLUTIVA DEL ESTABLECIMIENTO DE SALUD SANICULLO ALTO, RED CUTERVO, DE LA DIRECCIÓN REGIONAL DE SALUD CAJAMARCA"/>
    <x v="0"/>
    <n v="2012"/>
    <n v="132713"/>
    <d v="2010-06-08T00:00:00"/>
    <m/>
    <s v="NPI"/>
    <s v="NPI"/>
    <s v="NO"/>
    <x v="0"/>
    <n v="734004.19"/>
    <m/>
    <m/>
    <m/>
    <m/>
    <m/>
    <m/>
    <n v="0"/>
    <n v="0"/>
    <m/>
  </r>
  <r>
    <n v="424"/>
    <s v="2135049: FORTALECIMIENTO DE LA CAPACIDAD RESOLUTIVA DEL ESTABLECIMIENTO DE SALUD CHUMUCH, UBICADO EN LA MICRORRED MIGUEL IGLESIAS DE LA RED CELENDIN, DE LA DIRECCION REGIONAL DE SALUD CAJAMARCA"/>
    <x v="2"/>
    <n v="2011"/>
    <n v="132728"/>
    <d v="2010-10-12T00:00:00"/>
    <m/>
    <s v="NPI"/>
    <s v="NPI"/>
    <s v="NO"/>
    <x v="0"/>
    <n v="310998"/>
    <m/>
    <m/>
    <m/>
    <m/>
    <m/>
    <m/>
    <n v="0"/>
    <n v="0"/>
    <m/>
  </r>
  <r>
    <n v="425"/>
    <s v="2143690: FORTALECIMIENTO DE LA CAPACIDAD RESOLUTIVA DEL ESTABLECIMIENTO DE SALUD PATA PATA, UBICADO EN LA MICRORRED MAGNA VALLEJO DE LA RED CAJAMARCA, DE LA DIRECCION REGIONAL DE SALUD CAJAMARCA"/>
    <x v="2"/>
    <n v="2011"/>
    <n v="132742"/>
    <d v="2010-06-25T00:00:00"/>
    <m/>
    <s v="NPI"/>
    <s v="NPI"/>
    <s v="NO"/>
    <x v="0"/>
    <n v="504485.4"/>
    <m/>
    <m/>
    <m/>
    <m/>
    <m/>
    <m/>
    <n v="0"/>
    <n v="0"/>
    <m/>
  </r>
  <r>
    <n v="426"/>
    <s v="2143711: FORTALECIMIENTO DE LA CAPACIDAD RESOLUTIVA DEL ESTABLECIMIENTO DE SALUD CALQUIS, UBICADO EN LA MICRORRED SAN MIGUEL DE LA RED SAN MIGUEL, DE LA DIRECCION REGIONAL DE SALUD CAJAMARCA"/>
    <x v="2"/>
    <n v="2011"/>
    <n v="132760"/>
    <d v="2010-06-08T00:00:00"/>
    <m/>
    <s v="NPI"/>
    <s v="NPI"/>
    <s v="NO"/>
    <x v="0"/>
    <n v="357160.7"/>
    <m/>
    <m/>
    <m/>
    <m/>
    <m/>
    <m/>
    <n v="0"/>
    <n v="0"/>
    <m/>
  </r>
  <r>
    <n v="427"/>
    <s v="2143691: FORTALECIMIENTO DE LA CAPACIDAD RESOLUTIVA DEL ESTABLECIMIENTO DE SALUD MICAELA BASTIDAS, UBICADO EN LA MICRORRED MAGNA VALLEJO DE LA RED CAJAMARCA, DE LA DIRECCION REGIONAL DE SALUD CAJAMARCA"/>
    <x v="2"/>
    <n v="2011"/>
    <n v="132763"/>
    <d v="2010-06-08T00:00:00"/>
    <m/>
    <s v="NPI"/>
    <s v="NPI"/>
    <s v="NO"/>
    <x v="0"/>
    <n v="1140307"/>
    <m/>
    <m/>
    <m/>
    <m/>
    <m/>
    <m/>
    <n v="0"/>
    <n v="0"/>
    <m/>
  </r>
  <r>
    <n v="428"/>
    <s v="2147847: MEJORAMIENTO CARRETERA CA-101, TRAMO: EMPALME PE-1NF (CONTUMAZA) - YETON"/>
    <x v="2"/>
    <n v="2015"/>
    <n v="132854"/>
    <d v="2010-12-20T00:00:00"/>
    <m/>
    <d v="2012-10-01T00:00:00"/>
    <d v="2015-11-01T00:00:00"/>
    <s v="NO"/>
    <x v="1"/>
    <n v="8179069"/>
    <n v="4510995"/>
    <n v="1289915"/>
    <n v="7738"/>
    <n v="99288"/>
    <n v="87251"/>
    <n v="87.9"/>
    <n v="5888161.3399999999"/>
    <n v="0.71990606021296555"/>
    <s v="el proyecto ha sido ejecutado por Region Cajamarca-Programas Regionales - Pro Region Cajamarca con 5,561,905.31 soles "/>
  </r>
  <r>
    <n v="429"/>
    <s v="2135060: FORTALECIMIENTO DE LA CAPACIDAD RESOLUTIVA DEL ESTABLECIMIENTO DE SALUD MIRAFLORES, UBICADO EN LA MICRORRED BAMBAMARCA DE LA RED CHOTA, DE LA DIRECCION REGIONAL DE SALUD CAJAMARCA"/>
    <x v="2"/>
    <n v="2011"/>
    <n v="133091"/>
    <d v="2010-07-13T00:00:00"/>
    <m/>
    <s v="NPI"/>
    <s v="NPI"/>
    <s v="NO"/>
    <x v="0"/>
    <n v="533211"/>
    <m/>
    <m/>
    <m/>
    <m/>
    <m/>
    <m/>
    <n v="0"/>
    <n v="0"/>
    <m/>
  </r>
  <r>
    <n v="430"/>
    <s v="2143714: FORTALECIMIENTO DE LA CAPACIDAD RESOLUTIVA DEL ESTABLECIMIENTO DE SALUD UBICADO EN EL SEXI LA MICRORRED SANTA CRUZ DE LA RED CHOTA, DE LA DIRECCION REGIONAL DE SALUD CAJAMARCA"/>
    <x v="2"/>
    <n v="2011"/>
    <n v="133107"/>
    <d v="2010-06-08T00:00:00"/>
    <m/>
    <s v="NPI"/>
    <s v="NPI"/>
    <s v="NO"/>
    <x v="0"/>
    <n v="512742"/>
    <m/>
    <m/>
    <m/>
    <m/>
    <m/>
    <m/>
    <n v="0"/>
    <n v="0"/>
    <m/>
  </r>
  <r>
    <n v="431"/>
    <s v="2143716: FORTALECIMIENTO DE LA CAPACIDAD RESOLUTIVA DEL ESTABLECIMIENTO DE SALUD CHOROPAMPA UBICADO EN LA MICRORRED BAMBAMARCA DE LA RED CHOTA, DE LA DIRECCION REGIONAL DE SALUD CAJAMARCA"/>
    <x v="2"/>
    <n v="2011"/>
    <n v="133431"/>
    <d v="2010-06-08T00:00:00"/>
    <m/>
    <s v="NPI"/>
    <s v="NPI"/>
    <s v="NO"/>
    <x v="0"/>
    <n v="884577.87"/>
    <m/>
    <m/>
    <m/>
    <m/>
    <m/>
    <m/>
    <n v="0"/>
    <n v="0"/>
    <m/>
  </r>
  <r>
    <n v="432"/>
    <s v="2108905: CONSTRUCCION DE INFRAESTRUCTURA DE LA I.E.S. AUGUSTO SALAZAR BONDY QUILAGAN, DISTRITO DE QUEROCOTILLO - CUTERVO - CAJAMARCA"/>
    <x v="0"/>
    <n v="2010"/>
    <n v="133462"/>
    <d v="2009-10-12T00:00:00"/>
    <m/>
    <d v="2009-12-01T00:00:00"/>
    <d v="2010-08-01T00:00:00"/>
    <s v="NO"/>
    <x v="0"/>
    <n v="241955"/>
    <m/>
    <m/>
    <m/>
    <m/>
    <m/>
    <m/>
    <n v="238417.5"/>
    <n v="0.98537951271930735"/>
    <m/>
  </r>
  <r>
    <n v="433"/>
    <s v="2143712: FORTALECIMIENTO DE LA CAPACIDAD RESOLUTIVA DEL ESTABLECIMIENTO DE SALUD QUINDEN BAJO, UBICADO EN LA MICRORRED CONTUMAZA, EN LA RED CONTUMAZA DE LA DIRECCION REGIONAL DE SALUD CAJAMARCA"/>
    <x v="2"/>
    <n v="2011"/>
    <n v="133481"/>
    <d v="2010-06-08T00:00:00"/>
    <m/>
    <s v="NPI"/>
    <s v="NPI"/>
    <s v="NO"/>
    <x v="0"/>
    <n v="383332.43"/>
    <m/>
    <m/>
    <m/>
    <m/>
    <m/>
    <m/>
    <n v="0"/>
    <n v="0"/>
    <m/>
  </r>
  <r>
    <n v="434"/>
    <s v="2143710: FORTALECIMIENTO DE LA CAPACIDAD RESOLUTIVA DEL ESTABLECIMIENTO DE SALUD LAMASPAMPA UBICADO EN LA MICRORRED SAN MIGUEL, DE LA RED SAN MIGUEL DE LA DIRECCION REGIONAL DE SALUD CAJAMARCA"/>
    <x v="2"/>
    <n v="2011"/>
    <n v="133648"/>
    <d v="2010-06-08T00:00:00"/>
    <m/>
    <s v="NPI"/>
    <s v="NPI"/>
    <s v="NO"/>
    <x v="0"/>
    <n v="827068"/>
    <m/>
    <m/>
    <m/>
    <m/>
    <m/>
    <m/>
    <n v="0"/>
    <n v="0"/>
    <m/>
  </r>
  <r>
    <n v="435"/>
    <s v="2112605: RECONSTRUCCION DE I.E. Nº 82285 - CAJABAMBA - CAJAMARCA"/>
    <x v="2"/>
    <n v="2015"/>
    <n v="133857"/>
    <d v="2010-01-12T00:00:00"/>
    <m/>
    <d v="2015-12-01T00:00:00"/>
    <d v="2015-12-01T00:00:00"/>
    <s v="NO"/>
    <x v="0"/>
    <n v="2907111"/>
    <m/>
    <n v="0"/>
    <n v="0"/>
    <n v="39275"/>
    <n v="9945"/>
    <n v="25.3"/>
    <n v="9945"/>
    <n v="3.4209220081379763E-3"/>
    <m/>
  </r>
  <r>
    <n v="436"/>
    <s v="2113923: AMPLIACION DEL GRAN MERCADO CENTRAL DEL DISTRITO DE CUTERVO, PROVINCIA DE CUTERVO - CAJAMARCA"/>
    <x v="0"/>
    <n v="2010"/>
    <n v="134682"/>
    <d v="2009-11-20T00:00:00"/>
    <m/>
    <d v="2012-03-01T00:00:00"/>
    <d v="2013-12-01T00:00:00"/>
    <s v="NO"/>
    <x v="0"/>
    <n v="3550827.81"/>
    <m/>
    <m/>
    <m/>
    <m/>
    <m/>
    <m/>
    <n v="1270952.72"/>
    <n v="0.35793138614626319"/>
    <m/>
  </r>
  <r>
    <n v="437"/>
    <s v="2132783: CONSTRUCCION Y MEJORAMIENTO CANAL SANTA ANA, DISTRITO SITACOCHA, CAJABAMBA, CAJAMARCA"/>
    <x v="2"/>
    <n v="2015"/>
    <n v="135521"/>
    <d v="2010-09-06T00:00:00"/>
    <m/>
    <d v="2011-10-01T00:00:00"/>
    <d v="2015-11-01T00:00:00"/>
    <s v="NO"/>
    <x v="1"/>
    <n v="2080178"/>
    <n v="1619892"/>
    <n v="396284"/>
    <n v="0"/>
    <n v="61631"/>
    <n v="54047"/>
    <n v="87.7"/>
    <n v="2070223.02"/>
    <n v="0.99521436146329789"/>
    <m/>
  </r>
  <r>
    <n v="438"/>
    <s v="2130103: REPOSICION DE LA INFRAESTRUCTURA DE LA I.E.S. JOSE BRUNO RUIZ NUÑEZ - SAN JUAN DE LA CAMACA - HUALGAYOC- CAJAMARCA"/>
    <x v="3"/>
    <n v="2013"/>
    <n v="135671"/>
    <d v="2010-09-30T00:00:00"/>
    <m/>
    <d v="2012-08-01T00:00:00"/>
    <d v="2013-12-01T00:00:00"/>
    <s v="NO"/>
    <x v="1"/>
    <n v="1044379.59"/>
    <m/>
    <m/>
    <m/>
    <m/>
    <m/>
    <m/>
    <n v="1030459.09"/>
    <n v="0.98667103404424061"/>
    <m/>
  </r>
  <r>
    <n v="439"/>
    <s v="2125421: INSTALACION RED DE DISTRIBUCION PRIMARIA 22.9 KV. Y RED DE DISTRIBUCION SECUNDARIA 380-220V. ANEXO CHISCO BLANCO CP. JANCOS, DISTRITO SAN PABLO, PROVINCIA DE SAN PABLO - CAJAMARCA"/>
    <x v="2"/>
    <n v="2015"/>
    <n v="135677"/>
    <d v="2014-12-01T00:00:00"/>
    <m/>
    <d v="2015-08-01T00:00:00"/>
    <d v="2015-12-01T00:00:00"/>
    <s v="NO"/>
    <x v="1"/>
    <n v="352260"/>
    <m/>
    <n v="0"/>
    <n v="0"/>
    <n v="6500"/>
    <n v="6500"/>
    <n v="100"/>
    <n v="209303.88"/>
    <n v="0.59417441662408454"/>
    <m/>
  </r>
  <r>
    <n v="440"/>
    <s v="2113770: CONSTRUCCION, MEJORAMIENTO DE CAMINO VECINAL SOCOTA - SAN ANTONIO - SANTA ELENA, DISTRITO DE SOCOTA - CUTERVO - CAJAMARCA"/>
    <x v="0"/>
    <n v="2010"/>
    <n v="135861"/>
    <d v="2009-11-12T00:00:00"/>
    <m/>
    <d v="2010-10-01T00:00:00"/>
    <d v="2014-12-01T00:00:00"/>
    <s v="NO"/>
    <x v="0"/>
    <n v="2505977"/>
    <m/>
    <m/>
    <m/>
    <m/>
    <m/>
    <m/>
    <n v="1486007.53"/>
    <n v="0.59298530273821348"/>
    <m/>
  </r>
  <r>
    <n v="441"/>
    <s v="2184650: MEJORAMIENTO DE LA GESTION INSTITUCIONAL DEL RECURSO HIDRICO Y EL AMBIENTE EN LAS CUENCAS DE LAS PROVINCIAS DE CAJAMARCA, SAN PABLO, SAN MARCOS, CAJABAMBA,SAN MIGUEL Y CONTUMAZA DE LA REGION CAJAMARCA"/>
    <x v="2"/>
    <n v="2015"/>
    <n v="136255"/>
    <d v="2013-09-06T00:00:00"/>
    <m/>
    <d v="2013-12-01T00:00:00"/>
    <d v="2015-12-01T00:00:00"/>
    <s v="NO"/>
    <x v="0"/>
    <n v="1100468"/>
    <n v="20000"/>
    <n v="340631"/>
    <n v="0"/>
    <n v="701641"/>
    <n v="548001"/>
    <n v="78.099999999999994"/>
    <n v="908632.21"/>
    <n v="0.82567799336282377"/>
    <m/>
  </r>
  <r>
    <n v="442"/>
    <s v="2113616: MEJORAMIENTO DE LA INSTITUCION EDUCATIVA N 82960, CASERIO CHAMCAS, DISTRITO DE ENCAÑADA - CAJAMARCA - CAJAMARCA"/>
    <x v="2"/>
    <n v="2010"/>
    <n v="137895"/>
    <d v="2010-03-10T00:00:00"/>
    <m/>
    <s v="NPI"/>
    <s v="NPI"/>
    <s v="NO"/>
    <x v="0"/>
    <n v="344440"/>
    <m/>
    <m/>
    <m/>
    <m/>
    <m/>
    <m/>
    <n v="0"/>
    <n v="0"/>
    <m/>
  </r>
  <r>
    <n v="443"/>
    <s v="2130859: SANEAMIENTO BASICO DE LA LOCALIDAD DE TONGOD Y CENTROS POBLADOS, DISTRITO DE TONGOD - SAN MIGUEL - CAJAMARCA"/>
    <x v="2"/>
    <n v="2011"/>
    <n v="138207"/>
    <d v="2010-05-26T00:00:00"/>
    <m/>
    <s v="set-11"/>
    <d v="2012-12-01T00:00:00"/>
    <s v="NO"/>
    <x v="0"/>
    <n v="1158149"/>
    <m/>
    <m/>
    <m/>
    <m/>
    <m/>
    <m/>
    <n v="1105126.9099999999"/>
    <n v="0.95421824825648505"/>
    <m/>
  </r>
  <r>
    <n v="444"/>
    <s v="2112139: CONSTRUCCION E IMPLEMENTACION LOCAL INSTITUCIONAL DE LA DIRECCION REGIONAL DE EDUCACION CAJAMARCA"/>
    <x v="2"/>
    <n v="2013"/>
    <n v="138403"/>
    <d v="2010-03-19T00:00:00"/>
    <m/>
    <d v="2010-12-01T00:00:00"/>
    <d v="2012-06-01T00:00:00"/>
    <s v="NO"/>
    <x v="0"/>
    <n v="4557480"/>
    <m/>
    <m/>
    <m/>
    <m/>
    <m/>
    <m/>
    <n v="45500"/>
    <n v="9.9835874211186889E-3"/>
    <m/>
  </r>
  <r>
    <n v="445"/>
    <s v="2130280: CONSTRUCCION Y EQUIPAMIENTO DEL LOCALSEDE DE LA UNIDAD DE GESTION EDUCATIVA LOCAL - SAN IGNACIO- CAJAMARCA"/>
    <x v="1"/>
    <n v="2013"/>
    <n v="138434"/>
    <d v="2010-06-14T00:00:00"/>
    <m/>
    <d v="2010-12-01T00:00:00"/>
    <d v="2013-12-01T00:00:00"/>
    <s v="NO"/>
    <x v="1"/>
    <n v="4130109.15"/>
    <m/>
    <m/>
    <m/>
    <m/>
    <m/>
    <m/>
    <n v="3631365.27"/>
    <n v="0.87924196143823463"/>
    <m/>
  </r>
  <r>
    <n v="446"/>
    <s v="2135494: ELECTRIFICACION RURAL DE LOS CASERIOS POQUISH Y CHUPICA, DISTRITO DE SAN BERNARDINO, PROVINCIA DE SAN PABLO - CAJAMARCA"/>
    <x v="2"/>
    <n v="2015"/>
    <n v="138915"/>
    <d v="2014-12-04T00:00:00"/>
    <m/>
    <d v="2015-07-01T00:00:00"/>
    <d v="2015-08-01T00:00:00"/>
    <s v="NO"/>
    <x v="0"/>
    <n v="785583"/>
    <m/>
    <n v="0"/>
    <n v="0"/>
    <n v="13940"/>
    <n v="13940"/>
    <n v="100"/>
    <n v="13940"/>
    <n v="1.7744783173770307E-2"/>
    <m/>
  </r>
  <r>
    <n v="447"/>
    <s v="2228717: CONSTRUCCION Y EQUIPAMIENTO DE LA INSTITUCION EDUCATIVA Nº 10985 - MACHAYPUNGO ALTO - BAMBAMARCA."/>
    <x v="3"/>
    <n v="2015"/>
    <n v="138916"/>
    <d v="2012-04-18T00:00:00"/>
    <m/>
    <d v="2013-11-01T00:00:00"/>
    <d v="2015-05-01T00:00:00"/>
    <s v="NO"/>
    <x v="1"/>
    <n v="1038028.65"/>
    <m/>
    <m/>
    <n v="0"/>
    <n v="116000"/>
    <m/>
    <n v="99.9"/>
    <n v="1019166.25"/>
    <n v="0.98182863257194297"/>
    <m/>
  </r>
  <r>
    <n v="448"/>
    <s v="2112138: RECONSTRUCCION I.E. Nº 341 LLALLAN - CHILETE - CONTUMAZA"/>
    <x v="2"/>
    <n v="2015"/>
    <n v="139186"/>
    <d v="2009-12-17T00:00:00"/>
    <m/>
    <d v="2010-12-01T00:00:00"/>
    <d v="2015-10-01T00:00:00"/>
    <s v="NO"/>
    <x v="1"/>
    <n v="646435"/>
    <n v="559008"/>
    <n v="73130"/>
    <n v="0"/>
    <n v="3140"/>
    <n v="140"/>
    <n v="4.5"/>
    <n v="632278.1"/>
    <n v="0.97810004099406744"/>
    <m/>
  </r>
  <r>
    <n v="449"/>
    <s v="2131708: CONSTRUCCION DEL PUENTE PEATONAL TOLON - YONAN - CAJAMARCA"/>
    <x v="2"/>
    <n v="2015"/>
    <n v="139207"/>
    <d v="2009-12-09T00:00:00"/>
    <m/>
    <s v="set-13"/>
    <d v="2015-12-01T00:00:00"/>
    <s v="NO"/>
    <x v="1"/>
    <n v="684491"/>
    <n v="801"/>
    <n v="320741"/>
    <n v="0"/>
    <n v="210436"/>
    <n v="183893"/>
    <n v="87.4"/>
    <n v="505434.58"/>
    <n v="0.7384093874134211"/>
    <s v="el proyecto ha sido ejecutado por Municipalidad distrital de Santo Domingo de la Capilla Cajamarca - Cutervo con 6,688 soles y  Region Cajamarca-Cutervo Cajamarca con 3,117,694.58 soles "/>
  </r>
  <r>
    <n v="450"/>
    <s v="2144009: RECONSTRUCCION I.E. CARLOS MANUEL COX ROSSE - CHOLOCAL, CAJABAMBA"/>
    <x v="2"/>
    <n v="2012"/>
    <n v="141642"/>
    <d v="2010-04-08T00:00:00"/>
    <m/>
    <d v="2012-07-01T00:00:00"/>
    <d v="2012-08-01T00:00:00"/>
    <s v="NO"/>
    <x v="0"/>
    <n v="2900416.68"/>
    <m/>
    <m/>
    <m/>
    <m/>
    <m/>
    <m/>
    <n v="7000"/>
    <n v="2.4134463328213929E-3"/>
    <m/>
  </r>
  <r>
    <n v="451"/>
    <s v="2113074: ELECTRIFICACION RURAL DE LA LOCALIDAD DE CHILAL DE LA MERCED, DISTRITO DE TONGOD, CAJAMARCA."/>
    <x v="2"/>
    <n v="2012"/>
    <n v="142691"/>
    <d v="2010-01-28T00:00:00"/>
    <m/>
    <s v="NPI"/>
    <s v="NPI"/>
    <s v="NO"/>
    <x v="0"/>
    <n v="428890"/>
    <m/>
    <m/>
    <m/>
    <m/>
    <m/>
    <m/>
    <n v="0"/>
    <n v="0"/>
    <m/>
  </r>
  <r>
    <n v="452"/>
    <s v="2135120: CONSTRUCCION E IMPLEMENTACION DEL HOSPITAL II-1 DE BAMBAMARCA"/>
    <x v="4"/>
    <n v="2012"/>
    <n v="143334"/>
    <d v="2010-08-06T00:00:00"/>
    <m/>
    <s v="NPI"/>
    <s v="NPI"/>
    <s v="NO"/>
    <x v="0"/>
    <n v="29993688"/>
    <m/>
    <m/>
    <m/>
    <m/>
    <m/>
    <m/>
    <n v="0"/>
    <n v="0"/>
    <m/>
  </r>
  <r>
    <n v="453"/>
    <s v="2113135: CONSTRUCCION LOCAL INSTITUCIONAL UGEL - SAN MARCOS."/>
    <x v="2"/>
    <n v="2014"/>
    <n v="143471"/>
    <d v="2010-03-19T00:00:00"/>
    <m/>
    <d v="2013-03-01T00:00:00"/>
    <s v="set-14"/>
    <s v="SI"/>
    <x v="1"/>
    <n v="1660312.61"/>
    <m/>
    <m/>
    <m/>
    <m/>
    <m/>
    <m/>
    <n v="1591178.27"/>
    <n v="0.95836064872144766"/>
    <m/>
  </r>
  <r>
    <n v="454"/>
    <s v="2130856: MEJORAMIENTO CANAL DE IRRIGACION CASA TORTA DISTRITO DE YONAN PROVINCIA DE CONTUMAZA"/>
    <x v="2"/>
    <n v="2011"/>
    <n v="143531"/>
    <d v="2010-02-02T00:00:00"/>
    <m/>
    <d v="2011-07-01T00:00:00"/>
    <d v="2011-12-01T00:00:00"/>
    <s v="NO"/>
    <x v="0"/>
    <n v="365405.84"/>
    <m/>
    <m/>
    <m/>
    <m/>
    <m/>
    <m/>
    <n v="438462.41"/>
    <n v="1.1999326830682289"/>
    <m/>
  </r>
  <r>
    <n v="455"/>
    <s v="2130858: MEJORAMIENTO CANAL DE IRRIGACION PAY PAY DISTRITO DE YONAN PROVINCIA DE CONTUMAZA"/>
    <x v="2"/>
    <n v="2011"/>
    <n v="143608"/>
    <d v="2010-02-02T00:00:00"/>
    <m/>
    <d v="2011-07-01T00:00:00"/>
    <d v="2011-12-01T00:00:00"/>
    <s v="NO"/>
    <x v="0"/>
    <n v="495111.58"/>
    <m/>
    <m/>
    <m/>
    <m/>
    <m/>
    <m/>
    <n v="508528.54"/>
    <n v="1.0270988612304321"/>
    <m/>
  </r>
  <r>
    <n v="456"/>
    <s v="2130868: CONSTRUCCION DE DEFENSA RIBEREÑA DE VENTANILLAS, DISTRITO DE YONAN, PROVINCIA DE CONTUMAZA."/>
    <x v="2"/>
    <n v="2011"/>
    <n v="143624"/>
    <d v="2010-02-02T00:00:00"/>
    <m/>
    <d v="2011-08-01T00:00:00"/>
    <d v="2012-05-01T00:00:00"/>
    <s v="NO"/>
    <x v="0"/>
    <n v="982533.98"/>
    <m/>
    <m/>
    <m/>
    <m/>
    <m/>
    <m/>
    <n v="983104.64"/>
    <n v="1.0005808043402225"/>
    <m/>
  </r>
  <r>
    <n v="457"/>
    <s v="2113618: MEJORAMIENTO I.E. 82109, SAN ANTONIO PLAN TUAL - HUAMBOCANCHA ALTA, PROVINCIA DE CAJAMARCA"/>
    <x v="2"/>
    <n v="2011"/>
    <n v="145396"/>
    <d v="2010-03-11T00:00:00"/>
    <m/>
    <s v="set-10"/>
    <d v="2011-12-01T00:00:00"/>
    <s v="SI"/>
    <x v="0"/>
    <n v="798316.46"/>
    <m/>
    <m/>
    <m/>
    <m/>
    <m/>
    <m/>
    <n v="873461.19"/>
    <n v="1.094128999920658"/>
    <m/>
  </r>
  <r>
    <n v="458"/>
    <s v="2122247: CONSTRUCCION DEL CAMINO VECINAL SECTOR LADRILLERA - HUABAL, DISTRITO DE CALLAYUC, PROVINCIA DE CUTERVO - CAJAMARCA"/>
    <x v="0"/>
    <n v="2012"/>
    <n v="146554"/>
    <d v="2010-05-25T00:00:00"/>
    <m/>
    <s v="NPI"/>
    <s v="NPI"/>
    <s v="NO"/>
    <x v="0"/>
    <n v="1614290"/>
    <m/>
    <m/>
    <m/>
    <m/>
    <m/>
    <m/>
    <n v="0"/>
    <n v="0"/>
    <m/>
  </r>
  <r>
    <n v="459"/>
    <s v="2144731: FORTALECIMIENTO PARA LA FORESTACION Y REFORESTACION CON ESPECIES NATIVAS Y EXOTICAS EN LA ZONA DE CHIRINOS, DISTRITO DE CHIRINOS - SAN IGNACIO - CAJAMARCA"/>
    <x v="2"/>
    <n v="2015"/>
    <n v="146709"/>
    <d v="2001-06-30T00:00:00"/>
    <m/>
    <d v="2013-04-01T00:00:00"/>
    <d v="2015-12-01T00:00:00"/>
    <s v="NO"/>
    <x v="0"/>
    <n v="3999500"/>
    <n v="113131"/>
    <n v="1059383"/>
    <n v="1000000"/>
    <n v="1563309"/>
    <n v="1187254"/>
    <n v="75.900000000000006"/>
    <n v="2423872.4300000002"/>
    <n v="0.60604386298287294"/>
    <m/>
  </r>
  <r>
    <n v="460"/>
    <s v="2127653: MEJORAMIENTO DEL SERVICIO EDUCATIVO DE LA I.E. PRIMARIA Nº 16957 DEL CASERIO LA PROVIDENCIA, DISTRITO DE SOCOTA - CUTERVO - CAJAMARCA"/>
    <x v="0"/>
    <n v="2014"/>
    <n v="147684"/>
    <d v="2010-03-13T00:00:00"/>
    <m/>
    <s v="set-13"/>
    <d v="2014-04-01T00:00:00"/>
    <s v="NO"/>
    <x v="1"/>
    <n v="818022.08"/>
    <m/>
    <m/>
    <m/>
    <m/>
    <m/>
    <m/>
    <n v="817919.96"/>
    <n v="0.99987516229390772"/>
    <m/>
  </r>
  <r>
    <n v="461"/>
    <s v="2115825: AMPLIACION I.E.P. RAMOSCUCHO, DISTRITO LIBERTAD DE PALLAN, PROVINCIA CELENDIN - CAJAMARCA."/>
    <x v="2"/>
    <n v="2013"/>
    <n v="149352"/>
    <d v="2010-04-29T00:00:00"/>
    <m/>
    <d v="2010-11-01T00:00:00"/>
    <d v="2013-08-01T00:00:00"/>
    <s v="NO"/>
    <x v="0"/>
    <n v="648012.6"/>
    <m/>
    <m/>
    <m/>
    <m/>
    <m/>
    <m/>
    <n v="623189.30000000005"/>
    <n v="0.96169318312637764"/>
    <m/>
  </r>
  <r>
    <n v="462"/>
    <s v="2143713: FORTALECIMIENTO DE LA CAPACIDAD RESOLUTIVA DEL ESTABLECIMIENTO DE SALUD LLALLAN, UBICADO EN LA MICRORRED CHILETE DE LA RED CONTUMAZA, DE LA DIRECCION REGIONAL DE SALUD CAJAMARCA"/>
    <x v="2"/>
    <n v="2011"/>
    <n v="150235"/>
    <d v="2010-06-08T00:00:00"/>
    <m/>
    <s v="NPI"/>
    <s v="NPI"/>
    <s v="NO"/>
    <x v="0"/>
    <n v="531609.66"/>
    <m/>
    <m/>
    <m/>
    <m/>
    <m/>
    <m/>
    <n v="0"/>
    <n v="0"/>
    <m/>
  </r>
  <r>
    <n v="463"/>
    <s v="2135209: CONSTRUCCION Y EQUIPAMIENTO DE LA INSTITUCION EDUCATIVA Nº 82696 LA HUALANGA - BAMBAMARCA."/>
    <x v="3"/>
    <n v="2015"/>
    <n v="151830"/>
    <d v="2010-11-25T00:00:00"/>
    <m/>
    <d v="2012-07-01T00:00:00"/>
    <d v="2015-04-01T00:00:00"/>
    <s v="NO"/>
    <x v="1"/>
    <n v="2062109.55"/>
    <m/>
    <m/>
    <m/>
    <m/>
    <m/>
    <m/>
    <n v="2060233.88"/>
    <n v="0.99909041204915605"/>
    <m/>
  </r>
  <r>
    <n v="464"/>
    <s v="2129238: REHABILITACION DEL CAMINO VECINAL SOCOTA-MOCHADIN, DISTRITO DE SOCOTA - CUTERVO - CAJAMARCA"/>
    <x v="0"/>
    <n v="2013"/>
    <n v="152599"/>
    <d v="2010-05-18T00:00:00"/>
    <m/>
    <d v="2012-05-01T00:00:00"/>
    <d v="2013-11-01T00:00:00"/>
    <s v="SI"/>
    <x v="1"/>
    <n v="692773.4"/>
    <m/>
    <m/>
    <m/>
    <m/>
    <m/>
    <m/>
    <n v="689491.62"/>
    <n v="0.99526283774752322"/>
    <m/>
  </r>
  <r>
    <n v="465"/>
    <s v="2227804: CONSTRUCCION DE INFRAESTRUCTURA I.E. N 16482 - CP VERGEL - DISTRITO DE LA COIPA - PROVINCIA DE SAN IGNACIO - DEPARTAMENTO DE CAJAMARCA"/>
    <x v="2"/>
    <n v="2015"/>
    <n v="154473"/>
    <d v="2011-10-21T00:00:00"/>
    <m/>
    <s v="NPI"/>
    <s v="NPI"/>
    <s v="NO"/>
    <x v="0"/>
    <n v="953487"/>
    <m/>
    <n v="0"/>
    <n v="0"/>
    <n v="392"/>
    <n v="0"/>
    <n v="0"/>
    <n v="0"/>
    <n v="0"/>
    <m/>
  </r>
  <r>
    <n v="466"/>
    <s v="2133639: REFORESTACION EN LAS ZONAS ALTO ANDINAS DE LAS PROVINCIAS DE SAN PABLO Y SAN MIGUEL, CAJAMARCA"/>
    <x v="2"/>
    <n v="2015"/>
    <n v="156230"/>
    <d v="2010-08-24T00:00:00"/>
    <m/>
    <d v="2011-07-01T00:00:00"/>
    <d v="2015-07-01T00:00:00"/>
    <s v="NO"/>
    <x v="0"/>
    <n v="4475754"/>
    <n v="3277681"/>
    <n v="946217"/>
    <n v="0"/>
    <n v="4300"/>
    <n v="4300"/>
    <n v="100"/>
    <n v="4228198.3"/>
    <n v="0.94468960984004036"/>
    <m/>
  </r>
  <r>
    <n v="467"/>
    <s v="2135090: FORTALECIMIENTO DE LA CAPACIDAD RESOLUTIVA DEL ESTABLECIMIENTO DE SALUD SANTA ANA UBICADO EN LA MICRORRED SAN BENITO DE LA RED CONTUMAZA DE LA DIRECCION REGIONAL DE SALUD CAJAMARCA"/>
    <x v="2"/>
    <n v="2011"/>
    <n v="156462"/>
    <d v="2010-07-13T00:00:00"/>
    <m/>
    <s v="NPI"/>
    <s v="NPI"/>
    <s v="NO"/>
    <x v="0"/>
    <n v="596599"/>
    <m/>
    <m/>
    <m/>
    <m/>
    <m/>
    <m/>
    <n v="0"/>
    <n v="0"/>
    <m/>
  </r>
  <r>
    <n v="468"/>
    <s v="2130299: INSTALACION DEL SISTEMA DE ELECTRIFICACION RURAL DEL CASERIO ALTO MIRAFLORES Y MEJORAMIENTO DE FRONTERA ELECTRICA PARA LAS ZONAS ALEDAÑAS, DISTRITO DE LOS BANOS DEL INCA - CAJAMARCA - CAJAMARCA"/>
    <x v="4"/>
    <n v="2012"/>
    <n v="156892"/>
    <d v="2010-09-09T00:00:00"/>
    <m/>
    <d v="2010-12-01T00:00:00"/>
    <d v="2013-12-01T00:00:00"/>
    <s v="NO"/>
    <x v="0"/>
    <n v="1908514.04"/>
    <m/>
    <m/>
    <m/>
    <m/>
    <m/>
    <m/>
    <n v="1894689.41"/>
    <n v="0.9927563383290593"/>
    <m/>
  </r>
  <r>
    <n v="469"/>
    <s v="2130874: MEJORAMIENTO DE LA TROCHA CARROZABLE TONGOD - TONGOD ALTO - EL TRIUNFO - LA CORONILLA - CHUCLLAPAMPA, DISTRITO DE TONGOD, SAN MIGUEL, CAJAMARCA"/>
    <x v="2"/>
    <n v="2011"/>
    <n v="157207"/>
    <d v="2010-07-15T00:00:00"/>
    <m/>
    <s v="set-11"/>
    <d v="2014-02-01T00:00:00"/>
    <s v="NO"/>
    <x v="0"/>
    <n v="1523416"/>
    <m/>
    <m/>
    <m/>
    <m/>
    <m/>
    <m/>
    <n v="1491153.18"/>
    <n v="0.97882205517074783"/>
    <m/>
  </r>
  <r>
    <n v="470"/>
    <s v="2132698: CONSTRUCCION Y EQUIPAMIENTO CENTRO DE SALUD CABRACANCHA-DISTRITO DE CHOTA-CAJAMARCA"/>
    <x v="3"/>
    <n v="2014"/>
    <n v="157472"/>
    <d v="2010-12-28T00:00:00"/>
    <m/>
    <d v="2012-08-01T00:00:00"/>
    <d v="2014-10-01T00:00:00"/>
    <s v="NO"/>
    <x v="1"/>
    <n v="1675320.02"/>
    <m/>
    <m/>
    <m/>
    <m/>
    <m/>
    <m/>
    <n v="1670957.23"/>
    <n v="0.99739584679469173"/>
    <m/>
  </r>
  <r>
    <n v="471"/>
    <s v="2135083: AMPLIACION Y EQUIPAMIENTO DE LA I.E. N° 82918 CENTRO POBLADO TINYAYOC - JOSE SABOGAL - SAN MARCOS"/>
    <x v="2"/>
    <n v="2011"/>
    <n v="158162"/>
    <d v="2010-08-15T00:00:00"/>
    <m/>
    <s v="NPI"/>
    <s v="NPI"/>
    <s v="NO"/>
    <x v="0"/>
    <n v="473328.32"/>
    <m/>
    <m/>
    <m/>
    <m/>
    <m/>
    <m/>
    <n v="0"/>
    <n v="0"/>
    <m/>
  </r>
  <r>
    <n v="472"/>
    <s v="2122321: CONSTRUCCION DEL CENTRO DE EDUCACION TECNICO PRODUCTIVO - CETPRO CAJAMARCA, PROVINCIA DE CAJAMARCA - CAJAMARCA"/>
    <x v="2"/>
    <n v="2015"/>
    <n v="158389"/>
    <d v="2010-08-24T00:00:00"/>
    <m/>
    <d v="2015-11-01T00:00:00"/>
    <d v="2015-12-01T00:00:00"/>
    <s v="NO"/>
    <x v="0"/>
    <n v="3237968"/>
    <m/>
    <n v="0"/>
    <n v="0"/>
    <n v="70475"/>
    <n v="60829"/>
    <n v="86.3"/>
    <n v="60829.07"/>
    <n v="1.8786186274848918E-2"/>
    <m/>
  </r>
  <r>
    <n v="473"/>
    <s v="2125356: INSTALACION DEL SISTEMA DE RIEGO TECNIFICADO EN LOS CASERIOS DE TABLON Y JUAN VELASCO ALVARADO, DISTRITO DE CHIRINOS - SAN IGNACIO - CAJAMARCA"/>
    <x v="2"/>
    <n v="2014"/>
    <n v="159089"/>
    <d v="2010-08-05T00:00:00"/>
    <m/>
    <d v="2011-12-01T00:00:00"/>
    <d v="2014-10-01T00:00:00"/>
    <s v="NO"/>
    <x v="1"/>
    <n v="2952581.16"/>
    <m/>
    <m/>
    <m/>
    <m/>
    <m/>
    <m/>
    <n v="2262512.6800000002"/>
    <n v="0.76628297662103895"/>
    <m/>
  </r>
  <r>
    <n v="474"/>
    <s v="2125349: INSTALACION DEL SISTEMA DE RIEGO POR ASPERSION, CASERIO IRACA GRANDE, PROVINCIA DE CHOTA - CAJAMARCA"/>
    <x v="5"/>
    <n v="2013"/>
    <n v="160120"/>
    <d v="2010-08-04T00:00:00"/>
    <m/>
    <d v="2011-07-01T00:00:00"/>
    <d v="2013-12-01T00:00:00"/>
    <s v="SI"/>
    <x v="0"/>
    <n v="1036555.9"/>
    <m/>
    <m/>
    <m/>
    <m/>
    <m/>
    <m/>
    <n v="745075.39"/>
    <n v="0.71879904402647266"/>
    <m/>
  </r>
  <r>
    <n v="475"/>
    <s v="2132021: CONSTRUCCION Y EQUIPAMIENTO DE LA I.E. SAN MIGUEL, DISTRITO DE SAN MIGUEL, SAN MIGUEL, CAJAMARCA"/>
    <x v="2"/>
    <n v="2012"/>
    <n v="160137"/>
    <d v="2010-09-13T00:00:00"/>
    <m/>
    <d v="2012-12-01T00:00:00"/>
    <d v="2015-08-01T00:00:00"/>
    <s v="NO"/>
    <x v="1"/>
    <n v="3180532"/>
    <m/>
    <m/>
    <m/>
    <m/>
    <m/>
    <m/>
    <n v="3180532"/>
    <n v="1"/>
    <m/>
  </r>
  <r>
    <n v="476"/>
    <s v="2125353: INSTALACION DEL SISTEMA DE RIEGO SECTOR QUILUPAY- CASERIO ZOGONAD, DISTRITO DE CATILLUC - SAN MIGUEL - CAJAMARCA"/>
    <x v="5"/>
    <n v="2012"/>
    <n v="160264"/>
    <d v="2010-08-12T00:00:00"/>
    <m/>
    <d v="2011-08-01T00:00:00"/>
    <s v="set-12"/>
    <s v="SI"/>
    <x v="0"/>
    <n v="441780.78"/>
    <m/>
    <m/>
    <m/>
    <m/>
    <m/>
    <m/>
    <n v="363698"/>
    <n v="0.82325446571034611"/>
    <s v="pip deshabilitado con forme a ,o dispuesto en el oficio N°:2591-2015-EF/63.01 de fecha: 10 -06-2015"/>
  </r>
  <r>
    <n v="477"/>
    <s v="2125340: INSTALACION DEL SISTEMA DE RIEGO POR ASPERSION OJO DE AGUA, CASERIO LA UNION, DISTRITO DE CATILLUC - SAN MIGUEL - CAJAMARCA"/>
    <x v="5"/>
    <n v="2012"/>
    <n v="160462"/>
    <d v="2010-08-12T00:00:00"/>
    <m/>
    <d v="2011-07-01T00:00:00"/>
    <d v="2012-12-01T00:00:00"/>
    <s v="NO"/>
    <x v="0"/>
    <n v="246949.61"/>
    <m/>
    <m/>
    <m/>
    <m/>
    <m/>
    <m/>
    <n v="237761.36"/>
    <n v="0.96279301676159768"/>
    <m/>
  </r>
  <r>
    <n v="478"/>
    <s v="2125357: INSTALACION DEL SISTEMA DE RIEGO TECNIFICADO LA LAVA CASERIO LA UNION, DISTRITO DE CATILLUC - SAN MIGUEL - CAJAMARCA"/>
    <x v="5"/>
    <n v="2011"/>
    <n v="160489"/>
    <d v="2010-08-12T00:00:00"/>
    <m/>
    <d v="2011-10-01T00:00:00"/>
    <d v="2011-12-01T00:00:00"/>
    <s v="SI"/>
    <x v="0"/>
    <n v="302719.92"/>
    <m/>
    <m/>
    <m/>
    <m/>
    <m/>
    <m/>
    <n v="217760"/>
    <n v="0.71934479898118375"/>
    <m/>
  </r>
  <r>
    <n v="479"/>
    <s v="2135701: AMPLIACION DE LA ELECTRIFICACION RURAL EN LOS CENTROS POBLADOS DEL DISTRITO DE SAN JOSE DEL ALTO, PROVINCIA DE JAEN - CAJAMARCA"/>
    <x v="4"/>
    <n v="2015"/>
    <n v="161973"/>
    <d v="2010-12-13T00:00:00"/>
    <m/>
    <d v="2011-12-01T00:00:00"/>
    <d v="2015-12-01T00:00:00"/>
    <s v="NO"/>
    <x v="1"/>
    <n v="5989537"/>
    <n v="5892123"/>
    <n v="0"/>
    <n v="0"/>
    <n v="96952"/>
    <n v="95865"/>
    <n v="98.9"/>
    <n v="5996577.9000000004"/>
    <n v="1.0011755332674295"/>
    <m/>
  </r>
  <r>
    <n v="480"/>
    <s v="2227392: AMPLIACION Y MEJORAMIENTO DE LA INSTITUCION EDUCATIVA FERNANDO BELAUNDE TERRY, DISTRITO DE CHETILLA, CAJAMARCA, CAJAMARCA"/>
    <x v="2"/>
    <n v="2015"/>
    <n v="163274"/>
    <d v="2012-11-21T00:00:00"/>
    <m/>
    <d v="2015-05-01T00:00:00"/>
    <d v="2015-05-01T00:00:00"/>
    <s v="NO"/>
    <x v="0"/>
    <n v="2700352"/>
    <m/>
    <n v="0"/>
    <n v="0"/>
    <n v="18310"/>
    <n v="18310"/>
    <n v="100"/>
    <n v="18309.77"/>
    <n v="6.7805123183940462E-3"/>
    <m/>
  </r>
  <r>
    <n v="481"/>
    <s v="2135241: RECONSTRUCCION DE I.E. Nº 82320 CAUDAY - CAJABAMBA"/>
    <x v="2"/>
    <n v="2015"/>
    <n v="163656"/>
    <d v="2010-12-01T00:00:00"/>
    <m/>
    <d v="2013-03-01T00:00:00"/>
    <d v="2015-05-01T00:00:00"/>
    <s v="SI"/>
    <x v="1"/>
    <n v="3518221"/>
    <n v="788264"/>
    <n v="2699305"/>
    <n v="0"/>
    <n v="48878"/>
    <n v="29532"/>
    <n v="60.4"/>
    <n v="3517101.44"/>
    <n v="0.99968178235534377"/>
    <m/>
  </r>
  <r>
    <n v="482"/>
    <s v="2136665: CONSTRUCCION DE INFRAESTRUCTURA Y EQUIPAMIENTO DE LA INSTITUCION EDUCATIVA SECUNDARIA -NIÑO DIOS- DEL CASERIO CHURUMAYO ALTO, DISTRITO DE SOCOTA - CUTERVO - CAJAMARCA"/>
    <x v="0"/>
    <n v="2013"/>
    <n v="164238"/>
    <d v="2010-11-12T00:00:00"/>
    <m/>
    <d v="2012-05-01T00:00:00"/>
    <s v="set-13"/>
    <s v="SI"/>
    <x v="0"/>
    <n v="961244.84"/>
    <m/>
    <m/>
    <m/>
    <m/>
    <m/>
    <m/>
    <n v="960834.74"/>
    <n v="0.99957336572022593"/>
    <m/>
  </r>
  <r>
    <n v="483"/>
    <s v="2144079: ELECTRIFICACION RURAL DEL DISTRITO DE GREGORIO PITA II ETAPA"/>
    <x v="2"/>
    <n v="2015"/>
    <n v="165247"/>
    <d v="2011-07-05T00:00:00"/>
    <m/>
    <d v="2012-03-01T00:00:00"/>
    <d v="2015-12-01T00:00:00"/>
    <s v="NO"/>
    <x v="1"/>
    <n v="8509217"/>
    <n v="115740"/>
    <n v="13223"/>
    <n v="0"/>
    <n v="8403899"/>
    <n v="8152791"/>
    <n v="97"/>
    <n v="8281753.0099999998"/>
    <n v="0.97326851695050198"/>
    <m/>
  </r>
  <r>
    <n v="484"/>
    <s v="2145935: INSTALACION DEL SERVICIO DE ENERGIA ELECTRICA EN SAN MARTIN - VALILLO, DISTRITO DE JAEN, PROVINCIA DE JAEN - CAJAMARCA"/>
    <x v="4"/>
    <n v="2015"/>
    <n v="165533"/>
    <d v="2011-08-31T00:00:00"/>
    <m/>
    <d v="2011-12-01T00:00:00"/>
    <d v="2015-12-01T00:00:00"/>
    <s v="NO"/>
    <x v="1"/>
    <n v="3725464"/>
    <n v="3631530"/>
    <n v="0"/>
    <n v="0"/>
    <n v="115261"/>
    <n v="91266"/>
    <n v="79.2"/>
    <n v="3730544.69"/>
    <n v="1.0013637737473775"/>
    <m/>
  </r>
  <r>
    <n v="485"/>
    <s v="2145399: MEJORAMIENTO DE LA INSTITUCION EDUCATIVA Nº 82062 LA GRAMA"/>
    <x v="2"/>
    <n v="2014"/>
    <n v="165823"/>
    <d v="2010-11-25T00:00:00"/>
    <m/>
    <d v="2012-07-01T00:00:00"/>
    <d v="2014-12-01T00:00:00"/>
    <s v="SI"/>
    <x v="1"/>
    <n v="1571497.77"/>
    <m/>
    <m/>
    <m/>
    <m/>
    <m/>
    <m/>
    <n v="1563406.39"/>
    <n v="0.99485116673121332"/>
    <m/>
  </r>
  <r>
    <n v="486"/>
    <s v="2144559: CONSTRUCCION DEL SISTEMA DE AGUA POTABLE Y LETRINAS - CASERIOS TUMBADEN GRANDE, VISTA ALEGRE Y CHACAPAMPA, DISTRITO DE TUMBADEN - SAN PABLO - CAJAMARCA"/>
    <x v="2"/>
    <n v="2015"/>
    <n v="167575"/>
    <d v="2011-06-27T00:00:00"/>
    <m/>
    <d v="2011-12-01T00:00:00"/>
    <d v="2013-11-01T00:00:00"/>
    <s v="NO"/>
    <x v="1"/>
    <n v="777023"/>
    <n v="821551"/>
    <n v="0"/>
    <n v="0"/>
    <n v="8000"/>
    <n v="0"/>
    <n v="0"/>
    <n v="821551.09"/>
    <n v="1.0573060128207272"/>
    <m/>
  </r>
  <r>
    <n v="487"/>
    <s v="2145134: MEJORAMIENTO Y AMPLIACION DE INFRAESTRUCTURA EN LA I.E.S. JOSE OLAYA DEL CENTRO POBLADO CASA BLANCA, DISTRITO DE PIMPINGOS, PROVINCIA DE CUTERVO - CAJAMARCA"/>
    <x v="0"/>
    <n v="2013"/>
    <n v="168279"/>
    <d v="2011-06-20T00:00:00"/>
    <m/>
    <d v="2011-10-01T00:00:00"/>
    <d v="2013-03-01T00:00:00"/>
    <s v="SI"/>
    <x v="0"/>
    <n v="1238369.81"/>
    <m/>
    <m/>
    <m/>
    <m/>
    <m/>
    <m/>
    <n v="1241885.69"/>
    <n v="1.0028391196003072"/>
    <m/>
  </r>
  <r>
    <n v="488"/>
    <s v="2143644: AMPLIACION DE INFRAESTRUCTURA EN LA I.E.S. MANUEL GONZALEZ PRADA DISTRITO DE PIMPINGOS, PROVINCIA DE CUTERVO - CAJAMARCA"/>
    <x v="0"/>
    <n v="2013"/>
    <n v="168285"/>
    <d v="2011-06-26T00:00:00"/>
    <m/>
    <d v="2011-10-01T00:00:00"/>
    <d v="2013-10-01T00:00:00"/>
    <s v="SI"/>
    <x v="0"/>
    <n v="1014394.44"/>
    <m/>
    <m/>
    <m/>
    <m/>
    <m/>
    <m/>
    <n v="1014815.9"/>
    <n v="1.0004154794066105"/>
    <m/>
  </r>
  <r>
    <n v="489"/>
    <s v="2146003: CONSTRUCCION DEL SISTEMA ELECTRICO DEL DISTRITO DE COCHABAMBA CASERIOS LLANDUMA, HUALPAHUANA, SANTA ISOLINA Y SEGUES"/>
    <x v="3"/>
    <n v="2015"/>
    <n v="169361"/>
    <d v="2011-07-14T00:00:00"/>
    <m/>
    <d v="2012-03-01T00:00:00"/>
    <d v="2015-04-01T00:00:00"/>
    <s v="NO"/>
    <x v="1"/>
    <n v="1173300"/>
    <m/>
    <m/>
    <m/>
    <m/>
    <m/>
    <m/>
    <n v="1062976.24"/>
    <n v="0.90597139691468509"/>
    <m/>
  </r>
  <r>
    <n v="490"/>
    <s v="2232263: MEJORAMIENTO Y AMPLIACION DEL CANAL QUILISH LA PACCHA - CASERIO SAN ANTONIO PLAN DE TUAL, C.P. HUAMBOCANCHA ALTA, CAJAMARCA"/>
    <x v="5"/>
    <n v="2014"/>
    <n v="170248"/>
    <d v="2014-08-25T00:00:00"/>
    <m/>
    <d v="2014-11-01T00:00:00"/>
    <d v="2015-12-01T00:00:00"/>
    <s v="NO"/>
    <x v="1"/>
    <n v="885594.53"/>
    <m/>
    <m/>
    <m/>
    <m/>
    <m/>
    <m/>
    <n v="821368.67"/>
    <n v="0.92747712658071635"/>
    <m/>
  </r>
  <r>
    <n v="491"/>
    <s v="2232321: MEJORAMIENTO Y AMPLIACION SISTEMA DE RIEGO - SUROCONGA, CASERIO COÑOR, C.P. HUAMBOCANCHA ALTA - CAJAMARCA"/>
    <x v="5"/>
    <n v="2014"/>
    <n v="171561"/>
    <d v="2011-07-01T00:00:00"/>
    <m/>
    <d v="2014-10-01T00:00:00"/>
    <d v="2014-12-01T00:00:00"/>
    <s v="NO"/>
    <x v="1"/>
    <n v="460231.02"/>
    <m/>
    <m/>
    <m/>
    <m/>
    <m/>
    <m/>
    <n v="449442"/>
    <n v="0.97655738198611641"/>
    <s v="el proyecto ha sido ejecutado por Region Cajamarca-Sede Central Cajamarca con 44,739.25 soles,  Region Cajamarca-Jaen Cajamarca con0.00 soles  y  Region Cajamarca-Agricultura Cajamarca con 2,719,339.05 soles "/>
  </r>
  <r>
    <n v="492"/>
    <s v="2230543: MEJORAMIENTO DE LA INSTITUCION EDUCATIVA N 82568 - BARRIO CHINGUION, TEMBLADERA - YONAN - CONTUMAZA - CAJAMARCA"/>
    <x v="2"/>
    <n v="2015"/>
    <n v="172129"/>
    <d v="2011-07-18T00:00:00"/>
    <m/>
    <d v="2015-04-01T00:00:00"/>
    <d v="2015-07-01T00:00:00"/>
    <s v="NO"/>
    <x v="0"/>
    <n v="2328171"/>
    <m/>
    <n v="0"/>
    <n v="0"/>
    <n v="45065"/>
    <n v="45064"/>
    <n v="100"/>
    <n v="45064.01"/>
    <n v="1.9355970845784096E-2"/>
    <m/>
  </r>
  <r>
    <n v="493"/>
    <s v="2231752: MEJORAMIENTO DEL SERVICIO EDUCATIVO EN LA IE N 82969 CARBON ALTO, DISTRITO DE GREGORIO PITA, PROVINCIA DE SAN MARCOS - REGION CAJAMARCA"/>
    <x v="2"/>
    <n v="2015"/>
    <n v="172647"/>
    <d v="2013-01-09T00:00:00"/>
    <m/>
    <d v="2015-06-01T00:00:00"/>
    <d v="2015-07-01T00:00:00"/>
    <s v="NO"/>
    <x v="0"/>
    <n v="1191840"/>
    <m/>
    <n v="0"/>
    <n v="0"/>
    <n v="78948"/>
    <n v="58023"/>
    <n v="73.5"/>
    <n v="58023.18"/>
    <n v="4.8683699154248895E-2"/>
    <m/>
  </r>
  <r>
    <n v="494"/>
    <s v="2133031: MEJORAMIENTO Y AMPLIACION DE LOS SISTEMAS DE AGUA POTABLE DE 12 COMUNIDADES DEL CENTRO POBLADO CUYUMALCA, PROVINCIA DE CHOTA - CAJAMARCA"/>
    <x v="3"/>
    <n v="2012"/>
    <n v="173493"/>
    <d v="2011-02-11T00:00:00"/>
    <m/>
    <d v="2011-12-01T00:00:00"/>
    <d v="2012-12-01T00:00:00"/>
    <s v="SI"/>
    <x v="0"/>
    <n v="1434821.14"/>
    <m/>
    <m/>
    <m/>
    <m/>
    <m/>
    <m/>
    <n v="1268264.3700000001"/>
    <n v="0.8839180958819719"/>
    <s v="el proyecto ha sido ejecutado por Municipalidad Distrital de Conchan   Cajamarca - Chota con 19,700 soles y Region Cajamarca-Programas Regionales - Pro Region Cajamarca con 0.00 soles "/>
  </r>
  <r>
    <n v="495"/>
    <s v="2140676: MEJORAMIENTO, AMPLIACION Y EQUIPAMIENTO DE I.E.S.M SAN JOSE OBRERO DEL CENTRO POBLADO TAMBILLO, DISTRITO DE SANTO TOMAS - CUTERVO - CAJAMARCA"/>
    <x v="0"/>
    <n v="2015"/>
    <n v="175935"/>
    <d v="2011-04-06T00:00:00"/>
    <m/>
    <d v="2013-04-01T00:00:00"/>
    <d v="2015-12-01T00:00:00"/>
    <s v="NO"/>
    <x v="1"/>
    <n v="3910342.75"/>
    <m/>
    <m/>
    <m/>
    <m/>
    <m/>
    <m/>
    <n v="2190364.02"/>
    <n v="0.56014629919589531"/>
    <m/>
  </r>
  <r>
    <n v="496"/>
    <s v="2135700: AMPLIACION DE LA ELECTRIFICACION RURAL EN LAS LOCALIDADES DEL DISTRITO DE LAS PIRIAS, PROVINCIA DE JAEN - CAJAMARCA"/>
    <x v="4"/>
    <n v="2015"/>
    <n v="176328"/>
    <d v="2011-04-12T00:00:00"/>
    <m/>
    <d v="2011-12-01T00:00:00"/>
    <d v="2015-12-01T00:00:00"/>
    <s v="NO"/>
    <x v="1"/>
    <n v="3535093"/>
    <n v="3448116"/>
    <n v="0"/>
    <n v="0"/>
    <n v="86795"/>
    <n v="86074"/>
    <n v="99.2"/>
    <n v="3534190.33"/>
    <n v="0.99974465452535477"/>
    <m/>
  </r>
  <r>
    <n v="497"/>
    <s v="2140687: MEJORAMIENTO CAMINO VECINAL TRAMO EMP.CA-105 -LA PALMA-CONGA EL VERDE Y TRAMO EMP. R-22 - LA LIBERTAD-EMP. R-114 - EL PORVENIR-NVO TRIUNFO-EMP R-22-EMP R-23-CRUCE EL NARANJO-EL NARANJO-EMP CA-107 CHALAMARCA, DISTRITO DE CHALAMARCA - CHOTA - CAJAMARCA"/>
    <x v="2"/>
    <n v="2014"/>
    <n v="177651"/>
    <d v="2011-04-20T00:00:00"/>
    <m/>
    <d v="2012-03-01T00:00:00"/>
    <d v="2014-05-01T00:00:00"/>
    <s v="NO"/>
    <x v="1"/>
    <n v="2646450.6800000002"/>
    <m/>
    <m/>
    <m/>
    <m/>
    <m/>
    <m/>
    <n v="2581127.77"/>
    <n v="0.97531678542371314"/>
    <m/>
  </r>
  <r>
    <n v="498"/>
    <s v="2145676: CONSTRUCCION NUEVO MERCADO MODELO DE SAN IGNACIO DISTRITO DE SAN IGNACIO, PROVINCIA DE SAN IGNACIO - CAJAMARCA"/>
    <x v="1"/>
    <n v="2014"/>
    <n v="179153"/>
    <s v="EN FORMULACION-EVALUACION"/>
    <m/>
    <d v="2011-09-01T00:00:00"/>
    <d v="2014-12-01T00:00:00"/>
    <s v="NO"/>
    <x v="0"/>
    <n v="7648081"/>
    <m/>
    <m/>
    <m/>
    <m/>
    <m/>
    <m/>
    <n v="35000"/>
    <n v="4.5763113649031698E-3"/>
    <s v="PIP deshabilitado. "/>
  </r>
  <r>
    <n v="499"/>
    <s v="2140244: INSTALACION DE LINEAS Y REDES PRIMARIAS, REDES SECUNDARIAS, CONEXIONES DOMICILIARIAS Y ALUMBRADO PUBLICO DE LOS SECTORES DE CHIRINOS, DISTRITO DE CHIRINOS - SAN IGNACIO - CAJAMARCA"/>
    <x v="4"/>
    <n v="2015"/>
    <n v="180046"/>
    <d v="2011-06-13T00:00:00"/>
    <m/>
    <d v="2011-12-01T00:00:00"/>
    <d v="2015-12-01T00:00:00"/>
    <s v="NO"/>
    <x v="1"/>
    <n v="3032345"/>
    <n v="2966882"/>
    <n v="0"/>
    <n v="0"/>
    <n v="64942"/>
    <n v="63095"/>
    <n v="97.2"/>
    <n v="3029977.65"/>
    <n v="0.99921930057430797"/>
    <m/>
  </r>
  <r>
    <n v="500"/>
    <s v="2148595: MEJORAMIENTO Y AMPLIACION DE INFRAESTRUCTURA DE LA I. E. S CESAR VALLEJO DEL CP. DE CHIPULUC DEL DISTRITO Y PROVINCIA DE CUTERVO - CAJAMARCA"/>
    <x v="0"/>
    <n v="2013"/>
    <n v="180115"/>
    <d v="2011-11-21T00:00:00"/>
    <m/>
    <d v="2012-08-01T00:00:00"/>
    <d v="2013-06-01T00:00:00"/>
    <s v="NO"/>
    <x v="0"/>
    <n v="3556726"/>
    <m/>
    <m/>
    <m/>
    <m/>
    <m/>
    <m/>
    <n v="3473900.12"/>
    <n v="0.97671288707648551"/>
    <m/>
  </r>
  <r>
    <n v="501"/>
    <s v="2145515: MEJORAMIENTO DE LOS SERVICIOS EDUCATIVOS DE LA I.E.S.M ISRAEL TORO VASQUEZ DEL CP LANCHE - DISTRITO Y PROVINCIA DE CUTERVO - CAJAMARCA"/>
    <x v="0"/>
    <n v="2013"/>
    <n v="180302"/>
    <d v="2011-08-10T00:00:00"/>
    <m/>
    <d v="2011-11-01T00:00:00"/>
    <d v="2013-03-01T00:00:00"/>
    <s v="NO"/>
    <x v="0"/>
    <n v="1369022.06"/>
    <m/>
    <m/>
    <m/>
    <m/>
    <m/>
    <m/>
    <n v="1383901.58"/>
    <n v="1.0108687218670531"/>
    <m/>
  </r>
  <r>
    <n v="502"/>
    <s v="2143158: RECONSTRUCCION DE INFRAESTRUCTURA Y EQUIPAMIENTO DE LA I.E.P.S Nº 16573-RAUL PORRAS BARRENECHEA DE LA LOCALIDAD DE PEÑA BLANCA, DISTRITO DE SAN JOSE DEL ALTO - JAEN - CAJAMARCA"/>
    <x v="2"/>
    <n v="2015"/>
    <n v="180488"/>
    <d v="2011-05-26T00:00:00"/>
    <m/>
    <s v="NPI"/>
    <s v="NPI"/>
    <s v="NO"/>
    <x v="0"/>
    <n v="2225230"/>
    <m/>
    <n v="0"/>
    <n v="0"/>
    <n v="19156"/>
    <n v="0"/>
    <n v="0"/>
    <n v="0"/>
    <n v="0"/>
    <m/>
  </r>
  <r>
    <n v="503"/>
    <s v="2142510: MEJORAMIENTO DEL SISTEMA DE ALCANTARILLADO Y TRATAMIENTO DE AGUAS RESIDUALES DE LA CIUDAD DE CHILETE, DISTRITO DE CHILETE - CONTUMAZA - CAJAMARCA"/>
    <x v="2"/>
    <n v="2015"/>
    <n v="181346"/>
    <d v="2011-06-10T00:00:00"/>
    <m/>
    <d v="2015-11-01T00:00:00"/>
    <d v="2015-12-01T00:00:00"/>
    <s v="NO"/>
    <x v="1"/>
    <n v="2478637"/>
    <m/>
    <n v="0"/>
    <n v="0"/>
    <n v="48847"/>
    <n v="48847"/>
    <n v="100"/>
    <n v="48846.6"/>
    <n v="1.9707040603363864E-2"/>
    <m/>
  </r>
  <r>
    <n v="504"/>
    <s v="2145199: RECONSTRUCCION DE LA INFRAESTRUCTURA Y EQUIPAMIENTO DE LA INSTITUCION EDUCATIVA PRIMARIA Y SECUNDARIA Nº 16151 NUESTRA SEÑORA DEL CARMEN PIQUIJACA, DISTRITO DE SAN FELIPE - JAEN - CAJAMARCA"/>
    <x v="1"/>
    <n v="2015"/>
    <n v="181502"/>
    <d v="2011-06-14T00:00:00"/>
    <m/>
    <d v="2014-04-01T00:00:00"/>
    <d v="2015-04-01T00:00:00"/>
    <s v="NO"/>
    <x v="1"/>
    <n v="2003824"/>
    <n v="0"/>
    <n v="1773424"/>
    <n v="0"/>
    <n v="24030"/>
    <n v="24029"/>
    <n v="100"/>
    <n v="1797453.11"/>
    <n v="0.89701146907113605"/>
    <m/>
  </r>
  <r>
    <n v="505"/>
    <s v="2150715: CONSTRUCCION DEL SISTEMA DE RIEGO LOCALIZADO, EMBALSE EL SAUCE Y MEJORAMIENTO DE INFRAESTRUCTURA DE RIEGO EN LA CUENCA DE LA QUEBRADA EL PALMO, DISTRITO DE SAN FELIPE - JAEN - CAJAMARCA"/>
    <x v="2"/>
    <n v="2014"/>
    <n v="182350"/>
    <d v="2011-07-25T00:00:00"/>
    <m/>
    <d v="2013-12-01T00:00:00"/>
    <d v="2014-11-01T00:00:00"/>
    <s v="NO"/>
    <x v="0"/>
    <n v="3197674.46"/>
    <m/>
    <m/>
    <m/>
    <m/>
    <m/>
    <m/>
    <n v="116734.77"/>
    <n v="3.6506145781956809E-2"/>
    <m/>
  </r>
  <r>
    <n v="506"/>
    <s v="2173336: INSTALACION DEL SISTEMA ELECTRICO RURAL POMAHUACA - BELLAVISTA - SAN IGNACIO."/>
    <x v="4"/>
    <n v="2015"/>
    <n v="182890"/>
    <d v="2013-03-22T00:00:00"/>
    <m/>
    <d v="2014-11-01T00:00:00"/>
    <d v="2015-05-01T00:00:00"/>
    <s v="NO"/>
    <x v="1"/>
    <n v="16689815"/>
    <n v="0"/>
    <n v="1841"/>
    <n v="0"/>
    <n v="1854"/>
    <n v="1854"/>
    <n v="100"/>
    <n v="3695.17"/>
    <n v="2.2140269379858317E-4"/>
    <m/>
  </r>
  <r>
    <n v="507"/>
    <s v="2229637: INSTALACION DEL SISTEMA ELECTRICO RURAL SAN JOSE DE LOURDES - REGION CAJAMARCA"/>
    <x v="4"/>
    <n v="2015"/>
    <n v="182938"/>
    <d v="2012-10-30T00:00:00"/>
    <m/>
    <s v="set-14"/>
    <d v="2015-08-01T00:00:00"/>
    <s v="NO"/>
    <x v="1"/>
    <n v="14257201"/>
    <m/>
    <n v="1643"/>
    <n v="0"/>
    <n v="1222"/>
    <n v="1222"/>
    <n v="100"/>
    <n v="2864.46"/>
    <n v="2.0091320870064188E-4"/>
    <m/>
  </r>
  <r>
    <n v="508"/>
    <s v="2229636: INSTALACION DEL SISTEMA ELECTRICO RURAL SAN IGNACIO - REGION CAJAMARCA"/>
    <x v="4"/>
    <n v="2015"/>
    <n v="183004"/>
    <d v="2012-11-26T00:00:00"/>
    <m/>
    <s v="set-14"/>
    <d v="2014-10-01T00:00:00"/>
    <s v="NO"/>
    <x v="1"/>
    <n v="27312547"/>
    <n v="0"/>
    <n v="1643"/>
    <n v="0"/>
    <n v="0"/>
    <n v="0"/>
    <n v="0"/>
    <n v="1642.67"/>
    <n v="6.0143420531230576E-5"/>
    <m/>
  </r>
  <r>
    <n v="509"/>
    <s v="2229634: INSTALACION DEL SISTEMA ELECTRICO RURAL HUARANGO, CHIRINOS - LA COIPA - REGION CAJAMARCA"/>
    <x v="4"/>
    <n v="2015"/>
    <n v="183007"/>
    <d v="2012-11-26T00:00:00"/>
    <m/>
    <s v="set-14"/>
    <d v="2015-08-01T00:00:00"/>
    <s v="NO"/>
    <x v="1"/>
    <n v="16357371"/>
    <n v="0"/>
    <n v="1643"/>
    <n v="0"/>
    <n v="1260"/>
    <n v="1222"/>
    <n v="97"/>
    <n v="2864.46"/>
    <n v="1.7511738286060761E-4"/>
    <m/>
  </r>
  <r>
    <n v="510"/>
    <s v="2151367: MEJORAMIENTO DEL SERVICIO EDUCATIVO EN LA I.E. 16093-JOSE GALVEZ DE CHUNCHUQUILLO, DISTRITO DE COLASAY - JAEN - CAJAMARCA"/>
    <x v="1"/>
    <n v="2015"/>
    <n v="183240"/>
    <d v="2011-11-14T00:00:00"/>
    <m/>
    <d v="2014-06-01T00:00:00"/>
    <d v="2015-12-01T00:00:00"/>
    <s v="NO"/>
    <x v="1"/>
    <n v="3751939"/>
    <n v="0"/>
    <n v="4000"/>
    <n v="0"/>
    <n v="2790929"/>
    <n v="2790449"/>
    <n v="100"/>
    <n v="2794448.96"/>
    <n v="0.74480127741948898"/>
    <m/>
  </r>
  <r>
    <n v="511"/>
    <s v="2144814: MEJORAMIENTO, AMPLIACION Y EQUIPAMIENTO DE LA INSTITUCION EDUCATIVA SECUNDARIA DE MENORES INDOAMERICANO DEL CASERIO EL ARENAL, DISTRITO DE SANTO TOMAS - CUTERVO - CAJAMARCA"/>
    <x v="0"/>
    <n v="2013"/>
    <n v="183279"/>
    <d v="2011-07-12T00:00:00"/>
    <m/>
    <d v="2011-11-01T00:00:00"/>
    <d v="2013-06-01T00:00:00"/>
    <s v="NO"/>
    <x v="0"/>
    <n v="1579787.16"/>
    <m/>
    <m/>
    <m/>
    <m/>
    <m/>
    <m/>
    <n v="1567432.74"/>
    <n v="0.99217969337084633"/>
    <m/>
  </r>
  <r>
    <n v="512"/>
    <s v="2144794: INSTALACION DEL SISTEMA DE ELECTRIFICACION RURAL III ETAPA TRAMO EL MIRADOR-VILLASANA, DISTRITO DE COLASAY - JAEN - CAJAMARCA"/>
    <x v="4"/>
    <n v="2015"/>
    <n v="183494"/>
    <d v="2011-07-12T00:00:00"/>
    <m/>
    <d v="2011-12-01T00:00:00"/>
    <d v="2015-12-01T00:00:00"/>
    <s v="NO"/>
    <x v="1"/>
    <n v="10303028"/>
    <n v="8719544"/>
    <n v="572854"/>
    <n v="0"/>
    <n v="644970"/>
    <n v="589144"/>
    <n v="91.3"/>
    <n v="9881542.4600000009"/>
    <n v="0.959091100208599"/>
    <s v="ejecutado por Region Cajamarca Sede Central Cajamarca 106,243.44 soles y Region Cajamarca Agricultura Cajamarca 6,000 soles"/>
  </r>
  <r>
    <n v="513"/>
    <s v="2230626: MEJORAMIENTO DE LA PROVISION DE SERVICIOS AGRARIOS DE LA DIRECCION REGIONAL DE AGRICULTURA CAJAMARCA"/>
    <x v="5"/>
    <n v="2015"/>
    <n v="184383"/>
    <d v="2012-07-11T00:00:00"/>
    <m/>
    <d v="2013-10-01T00:00:00"/>
    <d v="2015-12-01T00:00:00"/>
    <s v="NO"/>
    <x v="0"/>
    <n v="10095826.93"/>
    <m/>
    <m/>
    <m/>
    <m/>
    <m/>
    <m/>
    <n v="6674764.5300000003"/>
    <n v="0.66114094232001663"/>
    <m/>
  </r>
  <r>
    <n v="514"/>
    <s v="2205321: CREACION DE LA INFRAESTRUCTURA DE LA INSTITUCION EDUCATIVA PRIMARIA N 82165 YANATOTORA, DISTRITO DE LA ENCAÑADA, PROVINCIA DE CAJAMARCA - CAJAMARCA"/>
    <x v="2"/>
    <n v="2015"/>
    <n v="184462"/>
    <d v="2015-09-29T00:00:00"/>
    <m/>
    <s v="NPI"/>
    <s v="NPI"/>
    <s v="NO"/>
    <x v="0"/>
    <n v="1844460"/>
    <m/>
    <n v="0"/>
    <n v="0"/>
    <n v="4480"/>
    <n v="0"/>
    <n v="0"/>
    <n v="0"/>
    <n v="0"/>
    <m/>
  </r>
  <r>
    <n v="515"/>
    <s v="2151982: INSTALACION DEL SISTEMA DE RIEGO LLUCHUBAMBA, DISTRITO DE SITACOCHA - CAJABAMBA - CAJAMARCA"/>
    <x v="2"/>
    <n v="2015"/>
    <n v="184992"/>
    <d v="2011-11-16T00:00:00"/>
    <m/>
    <d v="2012-08-01T00:00:00"/>
    <d v="2015-12-01T00:00:00"/>
    <s v="NO"/>
    <x v="1"/>
    <n v="3126360"/>
    <n v="85181"/>
    <n v="1651744"/>
    <n v="0"/>
    <n v="721259"/>
    <n v="557872"/>
    <n v="77.3"/>
    <n v="2296884.7599999998"/>
    <n v="0.7346833889891119"/>
    <s v="ejecutado por Municipalidad distrital de los Baños del Inca Cajamarca - Cajamarca con 129,485.8 soles y Region Cajamarca - Transportes Cajamarca con 3,911,519.43 soles"/>
  </r>
  <r>
    <n v="516"/>
    <s v="2154088: MEJORAMIENTO DEL CAMINO VECINAL PUENTE TECHIN-CRUCE CHIRIMOYO, DISTRITO DE QUEROCOTILLO - CUTERVO - CAJAMARCA"/>
    <x v="0"/>
    <n v="2014"/>
    <n v="185291"/>
    <d v="2013-12-16T00:00:00"/>
    <m/>
    <d v="2012-06-01T00:00:00"/>
    <d v="2013-11-01T00:00:00"/>
    <s v="NO"/>
    <x v="1"/>
    <n v="19326248.739999998"/>
    <m/>
    <m/>
    <m/>
    <m/>
    <m/>
    <m/>
    <n v="257767.59"/>
    <n v="1.3337693903654062E-2"/>
    <s v="ejecutado por Region Cajamarca Sede Central Cajamarca 127,311.7 soles y Region Cajamarca Agricultura Cajamarca 5,213,002.85 soles"/>
  </r>
  <r>
    <n v="517"/>
    <s v="2206301: CREACION DE UN SISTEMA DE RIEGO PRESURIZADO Y FORTALECIMIENTO DE CAPACIDADES EN SAN JUAN DE CUTERVO Y CASERIOS SAN JUAN DE CUTERVO, DISTRITO DE SAN JUAN DE CUTERVO - CUTERVO - CAJAMARCA"/>
    <x v="0"/>
    <n v="2013"/>
    <n v="185695"/>
    <d v="2011-09-26T00:00:00"/>
    <m/>
    <s v="NPI"/>
    <s v="NPI"/>
    <s v="NO"/>
    <x v="0"/>
    <n v="5034761"/>
    <m/>
    <m/>
    <m/>
    <m/>
    <m/>
    <m/>
    <n v="0"/>
    <n v="0"/>
    <m/>
  </r>
  <r>
    <n v="518"/>
    <s v="2148471: AMPLIACION DE INFRAESTRUCTURA CASA DE LA CULTURA JOSE CARLOS MARIATEGUI, DISTRITO CUTERVO, PROVINCIA DE CUTERVO - CAJAMARCA"/>
    <x v="0"/>
    <n v="2012"/>
    <n v="186098"/>
    <d v="2011-08-12T00:00:00"/>
    <m/>
    <d v="2011-11-01T00:00:00"/>
    <d v="2012-08-01T00:00:00"/>
    <s v="NO"/>
    <x v="1"/>
    <n v="338332.05"/>
    <m/>
    <m/>
    <m/>
    <m/>
    <m/>
    <m/>
    <n v="337663.43"/>
    <n v="0.99802377575520851"/>
    <m/>
  </r>
  <r>
    <n v="519"/>
    <s v="2232924: RECUPERACION DE LA CAPACIDAD PRODUCTIVA DEL MODULO PISCICOLA LA BALZA - SAN IGNACIO - ZONA FRONTERIZA DE LA REGION CAJAMARCA"/>
    <x v="1"/>
    <n v="2015"/>
    <n v="187240"/>
    <d v="2011-10-03T00:00:00"/>
    <m/>
    <s v="set-13"/>
    <d v="2015-12-01T00:00:00"/>
    <s v="NO"/>
    <x v="1"/>
    <n v="2634569"/>
    <m/>
    <n v="1032440"/>
    <n v="0"/>
    <n v="1592172"/>
    <n v="1223333"/>
    <n v="76.8"/>
    <n v="2129416.33"/>
    <n v="0.80825984439959631"/>
    <m/>
  </r>
  <r>
    <n v="520"/>
    <s v="2150465: MEJORAMIENTO DE CAMINO VECINAL CHIGUIRIP - EL ARENAL - CHUYABAMBA - PUENTE ROJO, PROVINCIA DE CHOTA - CAJAMARCA"/>
    <x v="3"/>
    <n v="2015"/>
    <n v="187782"/>
    <d v="2011-09-26T00:00:00"/>
    <m/>
    <d v="2013-05-01T00:00:00"/>
    <d v="2015-03-01T00:00:00"/>
    <s v="NO"/>
    <x v="1"/>
    <n v="2838500"/>
    <m/>
    <m/>
    <m/>
    <m/>
    <m/>
    <m/>
    <n v="2795411.71"/>
    <n v="0.98482004932182488"/>
    <m/>
  </r>
  <r>
    <n v="521"/>
    <s v="2154778: MEJORAMIENTO I.E. TUPAC AMARU, DISTRITO DE CATILLUC - SAN MIGUEL - CAJAMARCA"/>
    <x v="2"/>
    <n v="2013"/>
    <n v="188100"/>
    <d v="2011-09-08T00:00:00"/>
    <m/>
    <s v="set-12"/>
    <d v="2013-12-01T00:00:00"/>
    <s v="NO"/>
    <x v="1"/>
    <n v="2851085.2"/>
    <m/>
    <m/>
    <m/>
    <m/>
    <m/>
    <m/>
    <n v="2151250.29"/>
    <n v="0.75453735651253073"/>
    <m/>
  </r>
  <r>
    <n v="522"/>
    <s v="2159828: INSTALACION DEL SERVICIO DE AGUA PARA RIEGO EN EL VALLE EL MANTA Y COLAGUAY, DISTRITO DE POMAHUACA, PROVINCIA DE JAEN, REGION CAJAMARCA"/>
    <x v="2"/>
    <n v="2013"/>
    <n v="188340"/>
    <d v="2012-07-13T00:00:00"/>
    <m/>
    <d v="2013-04-01T00:00:00"/>
    <d v="2013-12-01T00:00:00"/>
    <s v="NO"/>
    <x v="0"/>
    <n v="5127181"/>
    <m/>
    <m/>
    <m/>
    <m/>
    <m/>
    <m/>
    <n v="129052.44"/>
    <n v="2.5170252425260588E-2"/>
    <m/>
  </r>
  <r>
    <n v="523"/>
    <s v="2230549: MEJORAMIENTO DE LA LINEA PRIMARIA EN 22.9KV TRIFASICA EN LOS TRAMOS SAN MIGUEL - EL MOLINO Y EL MOLINO - EL PRADO, PROVINCIA SAN MIGUEL, CAJAMARCA"/>
    <x v="2"/>
    <n v="2015"/>
    <n v="188994"/>
    <d v="2011-10-27T00:00:00"/>
    <m/>
    <s v="NPI"/>
    <s v="NPI"/>
    <s v="NO"/>
    <x v="0"/>
    <n v="778047"/>
    <m/>
    <n v="0"/>
    <n v="0"/>
    <n v="8000"/>
    <n v="0"/>
    <n v="0"/>
    <n v="0"/>
    <n v="0"/>
    <m/>
  </r>
  <r>
    <n v="524"/>
    <s v="2231549: MEJORAMIENTO DEL SERVICIO DE ACCESO SOBRE EL RIO SILACO EN LA TROCHA CARROZABLE LA RAMADA - CHIMBAN, DISTRITO DE CHIMBAN - CHOTA - CAJAMARCA"/>
    <x v="2"/>
    <n v="2015"/>
    <n v="190312"/>
    <d v="2012-07-17T00:00:00"/>
    <m/>
    <d v="2013-03-01T00:00:00"/>
    <d v="2014-12-01T00:00:00"/>
    <s v="NO"/>
    <x v="0"/>
    <n v="4866052"/>
    <n v="301985"/>
    <n v="298510"/>
    <n v="1209607"/>
    <n v="0"/>
    <n v="0"/>
    <n v="0"/>
    <n v="600495.07999999996"/>
    <n v="0.12340498621880736"/>
    <m/>
  </r>
  <r>
    <n v="525"/>
    <s v="2155898: INSTALACION DEFENSA RIBEREÑA EN LA QUEBRADA POROPORITO, DISTRITO DE ICHOCAN, PROVINCIA DE SAN MARCOS, CAJAMARCA"/>
    <x v="2"/>
    <n v="2013"/>
    <n v="192109"/>
    <d v="2012-05-03T00:00:00"/>
    <m/>
    <s v="NPI"/>
    <s v="NPI"/>
    <s v="NO"/>
    <x v="0"/>
    <n v="353166.93"/>
    <m/>
    <m/>
    <m/>
    <m/>
    <m/>
    <m/>
    <n v="0"/>
    <n v="0"/>
    <m/>
  </r>
  <r>
    <n v="526"/>
    <s v="2207525: INSTALACION DE DEFENSA RIBEREÑA EN EL RIO CHIMINERO - SECTOR CHIMIN, DISTRITO DE CACHACHI - CAJABAMBA - CAJAMARCA"/>
    <x v="2"/>
    <n v="2014"/>
    <n v="192464"/>
    <d v="2012-03-01T00:00:00"/>
    <m/>
    <d v="2015-05-01T00:00:00"/>
    <d v="2015-12-01T00:00:00"/>
    <s v="NO"/>
    <x v="1"/>
    <n v="1844071.6"/>
    <m/>
    <m/>
    <m/>
    <m/>
    <m/>
    <m/>
    <n v="1841586.6"/>
    <n v="0.9986524384411104"/>
    <m/>
  </r>
  <r>
    <n v="527"/>
    <s v="2207526: INSTALACION DE DEFENSA RIBEREÑA EN EL RIO CONDEBAMBA - SECTOR CHINGOL, DISTRITO DE CACHACHI - CAJABAMBA - CAJAMARCA"/>
    <x v="2"/>
    <n v="2014"/>
    <n v="193073"/>
    <d v="2012-03-01T00:00:00"/>
    <m/>
    <d v="2015-11-01T00:00:00"/>
    <d v="2015-12-01T00:00:00"/>
    <s v="NO"/>
    <x v="0"/>
    <n v="1793344.9"/>
    <m/>
    <m/>
    <m/>
    <m/>
    <m/>
    <m/>
    <n v="750569.34"/>
    <n v="0.41853038977611057"/>
    <m/>
  </r>
  <r>
    <n v="528"/>
    <s v="2207524: INSTALACION DE DEFENSA RIBEREÑA EN EL RIO CAJAMARQUINO - SECTOR EL OLIVO Y MACHILCUCHO, DISTRITO DE CACHACHI - CAJABAMBA - CAJAMARCA"/>
    <x v="2"/>
    <n v="2014"/>
    <n v="193605"/>
    <d v="2012-03-01T00:00:00"/>
    <m/>
    <d v="2015-12-01T00:00:00"/>
    <d v="2015-12-01T00:00:00"/>
    <s v="NO"/>
    <x v="1"/>
    <n v="2790931"/>
    <m/>
    <m/>
    <m/>
    <m/>
    <m/>
    <m/>
    <n v="25774"/>
    <n v="9.2349112177979326E-3"/>
    <m/>
  </r>
  <r>
    <n v="529"/>
    <s v="2159827: MEJORAMIENTO E INSTALACION DEL SERVICIO DE AGUA DEL SISTEMA DE RIEGO DEL CENTRO POBLADO DE HUAGAL, DISTRITO DE JOSE SABOGAL, PROVINCIA DE SAN MARCOS, REGION CAJAMARCA"/>
    <x v="2"/>
    <n v="2014"/>
    <n v="199026"/>
    <d v="2012-07-10T00:00:00"/>
    <m/>
    <d v="2014-02-01T00:00:00"/>
    <s v="set-14"/>
    <s v="NO"/>
    <x v="0"/>
    <n v="2408330"/>
    <m/>
    <m/>
    <m/>
    <m/>
    <m/>
    <m/>
    <n v="80820"/>
    <n v="3.3558523956434543E-2"/>
    <m/>
  </r>
  <r>
    <n v="530"/>
    <s v="2159825: MEJORAMIENTO E INSTALACION DEL SERVICIO DE AGUA DEL SISTEMA DE RIEGO DEL CASERIO DE SANTA CATALINA, DISTRITO DE CUPISNIQUE, PROVINCIA DE CONTUMAZA, REGION CAJAMARCA"/>
    <x v="2"/>
    <n v="2015"/>
    <n v="199060"/>
    <d v="2014-03-21T00:00:00"/>
    <m/>
    <s v="set-13"/>
    <d v="2015-12-01T00:00:00"/>
    <s v="NO"/>
    <x v="1"/>
    <n v="4937440"/>
    <n v="53481"/>
    <n v="92820"/>
    <n v="2296000"/>
    <n v="2780179"/>
    <n v="1721046"/>
    <n v="61.9"/>
    <n v="1929773.46"/>
    <n v="0.39084494393855923"/>
    <m/>
  </r>
  <r>
    <n v="531"/>
    <s v="2152617: INSTALACION Y MEJORAMIENTO DE LA INTERCONEXION ELECTRICA RURAL DEL, DISTRITO DE CONCHAN - CHOTA - CAJAMARCA"/>
    <x v="4"/>
    <n v="2013"/>
    <n v="200112"/>
    <d v="2011-12-27T00:00:00"/>
    <m/>
    <d v="2012-03-01T00:00:00"/>
    <d v="2012-04-01T00:00:00"/>
    <s v="NO"/>
    <x v="0"/>
    <n v="8067450.8099999996"/>
    <m/>
    <m/>
    <m/>
    <m/>
    <m/>
    <m/>
    <n v="19700"/>
    <n v="2.4419113873716944E-3"/>
    <m/>
  </r>
  <r>
    <n v="532"/>
    <s v="2211041: MEJORAMIENTO DE LA GESTION INTEGRAL DE LOS RESIDUOS SOLIDOS EN LA LOCALIDAD DE CHANCAY BAÑOS, DISTRITO DE CHANCAYBANOS - SANTA CRUZ - CAJAMARCA"/>
    <x v="2"/>
    <n v="2014"/>
    <n v="200125"/>
    <d v="2011-12-28T00:00:00"/>
    <m/>
    <d v="2013-08-01T00:00:00"/>
    <d v="2013-08-01T00:00:00"/>
    <s v="NO"/>
    <x v="0"/>
    <n v="2312112.83"/>
    <m/>
    <m/>
    <m/>
    <m/>
    <m/>
    <m/>
    <n v="9900"/>
    <n v="4.2817979605260003E-3"/>
    <m/>
  </r>
  <r>
    <n v="533"/>
    <s v="2205256: CREACION DE LA CARRETERA HUALLANGATE - VISTA ALEGRE - SUSANGATE - SAN JOSE, DISTRITO DE CHOTA, PROVINCIA DE CHOTA - CAJAMARCA"/>
    <x v="3"/>
    <n v="2014"/>
    <n v="200569"/>
    <d v="2012-03-20T00:00:00"/>
    <m/>
    <d v="2013-10-01T00:00:00"/>
    <d v="2013-12-01T00:00:00"/>
    <s v="NO"/>
    <x v="0"/>
    <n v="8960902"/>
    <m/>
    <m/>
    <m/>
    <m/>
    <m/>
    <m/>
    <n v="114210"/>
    <n v="1.2745368713997765E-2"/>
    <m/>
  </r>
  <r>
    <n v="534"/>
    <s v="2153960: MEJORAMIENTO DE LA GESTION TURISTICA SOSTENIBLE EN EL AMBITO RURAL DE CUTERVO, DISTRITO DE SANTO DOMINGO DE LA CAPILLA - CUTERVO - CAJAMARCA"/>
    <x v="0"/>
    <n v="2015"/>
    <n v="201089"/>
    <d v="2012-01-10T00:00:00"/>
    <m/>
    <d v="2012-05-01T00:00:00"/>
    <d v="2015-12-01T00:00:00"/>
    <s v="NO"/>
    <x v="1"/>
    <n v="1747925.62"/>
    <m/>
    <m/>
    <m/>
    <m/>
    <m/>
    <n v="87.2"/>
    <n v="1415376.56"/>
    <n v="0.80974644676242002"/>
    <m/>
  </r>
  <r>
    <n v="535"/>
    <s v="2163521: REHABILITACION Y MEJORAMIENTO DEL SERVICIO DE LA TROCHA CARROZABLE ICHOCAN - LA TULPUNA, DISTRITO DE ICHOCAN, PROVINCIA DE SAN MARCOS, REGION CAJAMARCA"/>
    <x v="2"/>
    <n v="2013"/>
    <n v="203122"/>
    <d v="2015-08-11T00:00:00"/>
    <m/>
    <s v="NPI"/>
    <s v="NPI"/>
    <s v="NO"/>
    <x v="0"/>
    <n v="1343377"/>
    <m/>
    <m/>
    <m/>
    <m/>
    <m/>
    <m/>
    <n v="0"/>
    <n v="0"/>
    <m/>
  </r>
  <r>
    <n v="536"/>
    <s v="2229635: INSTALACION DEL SISTEMA ELECTRICO RURAL MICROCUENCA CHIRIMOYO - CAJAMARQUINO - CAJAMARCA"/>
    <x v="2"/>
    <n v="2015"/>
    <n v="203477"/>
    <d v="2012-11-21T00:00:00"/>
    <m/>
    <d v="2015-10-01T00:00:00"/>
    <d v="2015-10-01T00:00:00"/>
    <s v="NO"/>
    <x v="0"/>
    <n v="3277007"/>
    <m/>
    <n v="0"/>
    <n v="0"/>
    <n v="46117"/>
    <n v="43996"/>
    <n v="95.4"/>
    <n v="43995.82"/>
    <n v="1.3425610625793597E-2"/>
    <m/>
  </r>
  <r>
    <n v="537"/>
    <s v="2212267: MEJORAMIENTO DE LOS CANALES DE RIEGO: PICUY - MUNANA - EL TINGO E INSTALACION DEL SISTEMA DE RIEGO TECNIFICADO CASERIO MUNANA, DISTRITO DE CATACHE - SANTA CRUZ - CAJAMARCA"/>
    <x v="2"/>
    <n v="2015"/>
    <n v="203576"/>
    <d v="2012-02-20T00:00:00"/>
    <m/>
    <s v="NPI"/>
    <s v="NPI"/>
    <s v="NO"/>
    <x v="0"/>
    <n v="3190695"/>
    <m/>
    <n v="0"/>
    <n v="0"/>
    <n v="0"/>
    <n v="0"/>
    <n v="0"/>
    <n v="0"/>
    <n v="0"/>
    <m/>
  </r>
  <r>
    <n v="538"/>
    <s v="2159826: MEJORAMIENTO E INSTALACION DE RIEGO TECNIFICADO EN EL CENTRO POBLADO DE CUMBICO, DISTRITO MAGDALENA, PROVINCIA CAJAMARCA, REGION CAJAMARCA"/>
    <x v="5"/>
    <n v="2015"/>
    <n v="204416"/>
    <d v="2014-07-31T00:00:00"/>
    <m/>
    <d v="2013-03-01T00:00:00"/>
    <d v="2015-08-01T00:00:00"/>
    <s v="NO"/>
    <x v="0"/>
    <n v="4849725"/>
    <n v="31873"/>
    <n v="74370"/>
    <n v="3868901"/>
    <n v="0"/>
    <n v="0"/>
    <n v="0"/>
    <n v="112243.44"/>
    <n v="2.314428962466944E-2"/>
    <m/>
  </r>
  <r>
    <n v="539"/>
    <s v="2165081: MEJORAMIENTO Y AMPLIACION DEL SERVICIO DE AGUA PARA RIEGO EN LAS LOCALIDADES DE SHIRAC PUNTA, JUCAT Y MALCAS, DISTRITO DE JOSE MANUEL QUIROZ, PROVINCIA DE SAN MARCOS, REGION CAJAMARCA"/>
    <x v="2"/>
    <n v="2015"/>
    <n v="204419"/>
    <d v="2012-10-18T00:00:00"/>
    <m/>
    <d v="2014-03-01T00:00:00"/>
    <d v="2014-12-01T00:00:00"/>
    <s v="NO"/>
    <x v="0"/>
    <n v="2909995"/>
    <n v="0"/>
    <n v="105850"/>
    <n v="0"/>
    <n v="0"/>
    <n v="0"/>
    <n v="0"/>
    <n v="105850.16"/>
    <n v="3.637468792901706E-2"/>
    <m/>
  </r>
  <r>
    <n v="540"/>
    <s v="2207739: INSTALACION DE LINEAS Y REDES PRIMARIAS, REDES SECUNDARIAS DE ELECTRIFICACION RURAL DE LOS CASERIOS GRANADILLA, HUASIPAMPA, USHUSHQUE GRANDE Y USHUSHQUE CHICO, DISTRITO DE UTICYACU - SANTA CRUZ - CAJAMARCA"/>
    <x v="4"/>
    <n v="2015"/>
    <n v="204529"/>
    <d v="2012-02-17T00:00:00"/>
    <m/>
    <s v="set-13"/>
    <d v="2015-12-01T00:00:00"/>
    <s v="NO"/>
    <x v="0"/>
    <n v="1401817"/>
    <n v="482907"/>
    <n v="741907"/>
    <n v="0"/>
    <n v="89901"/>
    <n v="72737"/>
    <n v="80.900000000000006"/>
    <n v="1297550.99"/>
    <n v="0.92562081213168335"/>
    <m/>
  </r>
  <r>
    <n v="541"/>
    <s v="2165080: MEJORAMIENTO DEL SERVICIO DE AGUA PARA RIEGO DE LOS CANALES LANCHEZ ARTEZA, ARTEZA CANCHAN,ANCHIPAN ARTEZA MASCOTA, EN EL CENTRO POBLADO LAMASPAMPA, DISTRITO EL PRADO, PROVINCIA SAN MIGUEL, REGION CAJAMARCA"/>
    <x v="2"/>
    <n v="2014"/>
    <n v="205470"/>
    <d v="2012-09-18T00:00:00"/>
    <m/>
    <s v="set-13"/>
    <d v="2014-12-01T00:00:00"/>
    <s v="NO"/>
    <x v="0"/>
    <n v="4617850.75"/>
    <m/>
    <m/>
    <m/>
    <m/>
    <m/>
    <m/>
    <n v="103544.25"/>
    <n v="2.2422606447382476E-2"/>
    <m/>
  </r>
  <r>
    <n v="542"/>
    <s v="2232075: MEJORAMIENTO E INSTALACION DEL SERVICIO DE AGUA DEL SISTEMA DE RIEGO EN LOS CANALES MOLINO CUNISH - LA LAGUNA Y CANAL MOLINO SANGAL PAMPAS DE SAN LUIS EN LA MICROCUENCA YAMINCHAD ZONA BAJA - DISTRITO SAN LUIS - PROVINCIA SAN PABLO - REGION CAJAMARCA"/>
    <x v="2"/>
    <n v="2015"/>
    <n v="205825"/>
    <d v="2014-03-21T00:00:00"/>
    <m/>
    <d v="2014-03-01T00:00:00"/>
    <d v="2015-05-01T00:00:00"/>
    <s v="NO"/>
    <x v="0"/>
    <n v="4749803"/>
    <n v="0"/>
    <n v="45406"/>
    <n v="0"/>
    <n v="56110"/>
    <n v="56110"/>
    <n v="100"/>
    <n v="101515.54"/>
    <n v="2.1372579031172449E-2"/>
    <m/>
  </r>
  <r>
    <n v="543"/>
    <s v="2207756: INSTALACION DE LOS SERVICIOS DE AGUA POTABLE Y ALCANTARILLADO DE LA LOCALIDAD DE LINDEROS, DEL DISTRITO DE JAEN, PROVINCIA DE JAEN - CAJAMARCA"/>
    <x v="4"/>
    <n v="2015"/>
    <n v="206149"/>
    <d v="2012-05-15T00:00:00"/>
    <m/>
    <d v="2013-08-01T00:00:00"/>
    <d v="2015-03-01T00:00:00"/>
    <s v="NO"/>
    <x v="0"/>
    <n v="4034809"/>
    <n v="39765"/>
    <n v="0"/>
    <n v="0"/>
    <n v="18750"/>
    <n v="11500"/>
    <n v="61.3"/>
    <n v="51265"/>
    <n v="1.2705681978998263E-2"/>
    <m/>
  </r>
  <r>
    <n v="544"/>
    <s v="2153959: RECUPERACION DE LOS SERVICIOS EDUCATIVOS EN LA I.E.P. 10252 DE LA LOCALIDAD DE CONDAY, DISTRITO CUTERVO, PROVINCIA DE CUTERVO - CAJAMARCA"/>
    <x v="0"/>
    <n v="2014"/>
    <n v="206996"/>
    <d v="2012-03-14T00:00:00"/>
    <m/>
    <d v="2012-12-01T00:00:00"/>
    <d v="2014-12-01T00:00:00"/>
    <s v="NO"/>
    <x v="1"/>
    <n v="2181792.8199999998"/>
    <m/>
    <m/>
    <m/>
    <m/>
    <m/>
    <m/>
    <n v="2181467.71"/>
    <n v="0.99985098951787743"/>
    <m/>
  </r>
  <r>
    <n v="545"/>
    <s v="2157104: INSTALACION DEL SISTEMA ELECTRICO RURAL DE LAS LOCALIDADES SANTA LUISA, MOYAN BAJO Y SAN FRANCISCO DISTRITO DE CACHACHI PROV. CAJABAMBA - CAJAMARCA"/>
    <x v="4"/>
    <n v="2015"/>
    <n v="207999"/>
    <d v="2012-05-24T00:00:00"/>
    <m/>
    <s v="set-12"/>
    <d v="2015-12-01T00:00:00"/>
    <s v="NO"/>
    <x v="1"/>
    <n v="1284934"/>
    <n v="1148586"/>
    <n v="70699"/>
    <n v="0"/>
    <n v="62298"/>
    <n v="51324"/>
    <n v="82.4"/>
    <n v="1270607.6599999999"/>
    <n v="0.98885052461838496"/>
    <m/>
  </r>
  <r>
    <n v="546"/>
    <s v="2157105: INSTALACION DEL SISTEMA ELECTRICO RURAL DE LAS LOCALIDADES CAMPAMENTO LICLIPAMPA, CONDORCUCHO, PAMPATAYOS, SAN ANTONIO Y SIGUIS DISTRITO DE CACHACHI PROV. CAJABAMBA - CAJAMARCA"/>
    <x v="4"/>
    <n v="2015"/>
    <n v="208016"/>
    <d v="2012-05-24T00:00:00"/>
    <m/>
    <s v="set-12"/>
    <d v="2015-12-01T00:00:00"/>
    <s v="NO"/>
    <x v="1"/>
    <n v="1307182"/>
    <n v="1148585"/>
    <n v="64526"/>
    <n v="0"/>
    <n v="65900"/>
    <n v="55235"/>
    <n v="83.8"/>
    <n v="1268345.95"/>
    <n v="0.97029025032474436"/>
    <m/>
  </r>
  <r>
    <n v="547"/>
    <s v="2156767: INSTALACION DEL SISTEMA ELECTRICO RURAL DE LAS LOCALIDADES SALDABAMBA BAJO, PILCAYMARCA Y PICACHO DISTRITO DE CACHACHI PROV. CAJABAMBA - CAJAMARCA"/>
    <x v="4"/>
    <n v="2015"/>
    <n v="208214"/>
    <d v="2012-05-22T00:00:00"/>
    <m/>
    <s v="set-12"/>
    <d v="2015-12-01T00:00:00"/>
    <s v="NO"/>
    <x v="1"/>
    <n v="1321364"/>
    <n v="1148585"/>
    <n v="64365"/>
    <n v="0"/>
    <n v="67580"/>
    <n v="54278"/>
    <n v="80.3"/>
    <n v="1267228.28"/>
    <n v="0.95903042613541767"/>
    <m/>
  </r>
  <r>
    <n v="548"/>
    <s v="2157118: INSTALACION DEL SISTEMA ELECTRICO RURAL DE LAS LOCALIDADES CHINGOL, PACAY, SHIRAC Y SALDABAMBA CENTRO DISTRITO DE CACHACHI PROV. CAJABAMBA - CAJAMARCA"/>
    <x v="4"/>
    <n v="2015"/>
    <n v="208407"/>
    <d v="2012-05-24T00:00:00"/>
    <m/>
    <s v="set-12"/>
    <d v="2015-10-01T00:00:00"/>
    <s v="NO"/>
    <x v="1"/>
    <n v="1203154"/>
    <n v="1148585"/>
    <n v="53523"/>
    <n v="0"/>
    <n v="1145"/>
    <n v="952"/>
    <n v="83.1"/>
    <n v="1203060.58"/>
    <n v="0.99992235407936148"/>
    <s v="ejecutado por Region Cajamarca Agricultura Cajamarca 268,902.93 soles"/>
  </r>
  <r>
    <n v="549"/>
    <s v="2157157: INSTALACION DEL SISTEMA ELECTRICO RURAL DE LAS LOCALIDADES SAN LUIS, SAN PEDRO, MALVAS, CUCHILLAS Y SALDABAMBA ALTO DISTRITO DE CACHACHI PROV. CAJABAMBA - CAJAMARCA"/>
    <x v="4"/>
    <n v="2015"/>
    <n v="208510"/>
    <d v="2012-05-22T00:00:00"/>
    <m/>
    <s v="set-12"/>
    <s v="set-13"/>
    <s v="NO"/>
    <x v="1"/>
    <n v="1087045"/>
    <n v="1148586"/>
    <n v="0"/>
    <n v="0"/>
    <n v="0"/>
    <n v="0"/>
    <n v="0"/>
    <n v="1148585.51"/>
    <n v="1.0566126609294004"/>
    <m/>
  </r>
  <r>
    <n v="550"/>
    <s v="2156147: INSTALACION DEL SISTEMA ELECTRICO RURAL DE LAS LOCALIDADES PONTE BAJO, CHIRIMOYO, HUAÑIMBA, MATIBAMBA, POMABAMBA, LA ISLA Y PONTE ALTO PROV. CAJABAMBA - CAJAMARCA"/>
    <x v="4"/>
    <n v="2015"/>
    <n v="208515"/>
    <d v="2012-05-08T00:00:00"/>
    <m/>
    <d v="2012-08-01T00:00:00"/>
    <d v="2015-12-01T00:00:00"/>
    <s v="NO"/>
    <x v="0"/>
    <n v="1134404"/>
    <n v="790875"/>
    <n v="66081"/>
    <n v="0"/>
    <n v="50500"/>
    <n v="46295"/>
    <n v="91.7"/>
    <n v="903251.82"/>
    <n v="0.79623469240235401"/>
    <m/>
  </r>
  <r>
    <n v="551"/>
    <s v="2167479: INSTALACION DEL SERVICIO DE AGUA DEL SISTEMA DE RIEGO, CASERIO SANTA ROSA - DISTRITO CORTEGANA - PROVINCIA CELENDIN - REGION CAJAMARCA"/>
    <x v="2"/>
    <n v="2015"/>
    <n v="212304"/>
    <d v="2014-03-21T00:00:00"/>
    <m/>
    <d v="2014-03-01T00:00:00"/>
    <d v="2014-08-01T00:00:00"/>
    <s v="NO"/>
    <x v="0"/>
    <n v="4522513"/>
    <n v="0"/>
    <n v="98171"/>
    <n v="0"/>
    <n v="0"/>
    <n v="0"/>
    <n v="0"/>
    <n v="98171.49"/>
    <n v="2.1707287519129301E-2"/>
    <m/>
  </r>
  <r>
    <n v="552"/>
    <s v="2162194: INSTALACION DEL SERVICIO DE AGUA PARA RIEGO EN EL CENTRO POBLADO SALACAT, DISTRITO SOROCHUCO, PROVINCIA CELENDIN, REGION CAJAMARCA"/>
    <x v="5"/>
    <n v="2015"/>
    <n v="212512"/>
    <d v="2012-08-27T00:00:00"/>
    <m/>
    <d v="2013-04-01T00:00:00"/>
    <d v="2015-12-01T00:00:00"/>
    <s v="NO"/>
    <x v="1"/>
    <n v="5711826"/>
    <m/>
    <m/>
    <m/>
    <m/>
    <m/>
    <m/>
    <n v="5340314.55"/>
    <n v="0.93495749870531764"/>
    <m/>
  </r>
  <r>
    <n v="553"/>
    <s v="2215590: MEJORAMIENTO Y AMPLIACION DE LOS SERVICIOS DE EDUCACION DEL C.E.I. N° 518 DE LA LOCALIDAD CHOLOQUE, DISTRITO TORIBIO CASANOVA, PROVINCIA DE CUTERVO - CAJAMARCA"/>
    <x v="0"/>
    <n v="2015"/>
    <n v="215434"/>
    <d v="2012-05-18T00:00:00"/>
    <m/>
    <d v="2013-10-01T00:00:00"/>
    <d v="2015-04-01T00:00:00"/>
    <s v="NO"/>
    <x v="0"/>
    <n v="597767.51"/>
    <m/>
    <m/>
    <m/>
    <m/>
    <m/>
    <m/>
    <n v="307584.82"/>
    <n v="0.51455593496541829"/>
    <m/>
  </r>
  <r>
    <n v="554"/>
    <s v="2227436: APERTURA DE LA CARRETERA TRAMO ALIMARCA-CANLLE-CHIQUINDA-ULLUYPAMPA-LAS PAJAS, DISTRITO DE GREGORIO PITA - SAN MARCOS - CAJAMARCA"/>
    <x v="2"/>
    <n v="2015"/>
    <n v="216811"/>
    <d v="2012-10-22T00:00:00"/>
    <m/>
    <d v="2014-04-01T00:00:00"/>
    <d v="2014-10-01T00:00:00"/>
    <s v="NO"/>
    <x v="0"/>
    <n v="8790431"/>
    <m/>
    <n v="273610"/>
    <n v="0"/>
    <n v="2808"/>
    <n v="0"/>
    <n v="0"/>
    <n v="273610"/>
    <n v="3.1125891324327557E-2"/>
    <m/>
  </r>
  <r>
    <n v="555"/>
    <s v="2159623: CREACION DEL CAMINO VECINAL LADRILLERA - HUABAL - SANTA ROSA, DISTRITO CALLAYUC, PROVINCIA DE CUTERVO - CAJAMARCA"/>
    <x v="0"/>
    <n v="2014"/>
    <n v="218541"/>
    <d v="2012-06-06T00:00:00"/>
    <m/>
    <d v="2012-12-01T00:00:00"/>
    <d v="2014-12-01T00:00:00"/>
    <s v="NO"/>
    <x v="0"/>
    <n v="3729378.31"/>
    <m/>
    <m/>
    <m/>
    <m/>
    <m/>
    <m/>
    <n v="3720213.55"/>
    <n v="0.99754255019518245"/>
    <m/>
  </r>
  <r>
    <n v="556"/>
    <s v="2215612: MEJORAMIENTO Y AMPLIACION DE LOS SERVICIOS DE EDUCACION SECUNDARIA DE LA I.E.S. EL CUMBE DEL C. P. EL CUMBE, DISTRITO CALLAYUC, PROVINCIA DE CUTERVO - CAJAMARCA"/>
    <x v="0"/>
    <n v="2012"/>
    <n v="218640"/>
    <d v="2012-06-20T00:00:00"/>
    <m/>
    <d v="2012-12-01T00:00:00"/>
    <d v="2012-12-01T00:00:00"/>
    <s v="NO"/>
    <x v="0"/>
    <n v="2779453.36"/>
    <m/>
    <m/>
    <m/>
    <m/>
    <m/>
    <m/>
    <n v="15750"/>
    <n v="5.6665818634207988E-3"/>
    <m/>
  </r>
  <r>
    <n v="557"/>
    <s v="2234217: INSTALACION DEL SISTEMA ELECTRICO RURAL CELENDIN FASE I"/>
    <x v="4"/>
    <n v="2015"/>
    <n v="222125"/>
    <d v="2013-09-17T00:00:00"/>
    <m/>
    <d v="2015-02-01T00:00:00"/>
    <d v="2015-05-01T00:00:00"/>
    <s v="NO"/>
    <x v="1"/>
    <n v="21891998"/>
    <n v="0"/>
    <n v="0"/>
    <n v="0"/>
    <n v="1854"/>
    <n v="1854"/>
    <n v="100"/>
    <n v="1854"/>
    <n v="8.4688478411152788E-5"/>
    <m/>
  </r>
  <r>
    <n v="558"/>
    <s v="2234218: INSTALACION DEL SISTEMA ELECTRICO RURAL CELENDIN FASE II"/>
    <x v="4"/>
    <n v="2015"/>
    <n v="222281"/>
    <d v="2013-11-25T00:00:00"/>
    <m/>
    <d v="2015-02-01T00:00:00"/>
    <d v="2015-05-01T00:00:00"/>
    <s v="NO"/>
    <x v="1"/>
    <n v="17297146"/>
    <m/>
    <n v="0"/>
    <n v="0"/>
    <n v="1854"/>
    <n v="1854"/>
    <n v="100"/>
    <n v="1854"/>
    <n v="1.0718531253653059E-4"/>
    <m/>
  </r>
  <r>
    <n v="559"/>
    <s v="2234219: INSTALACION DEL SISTEMA ELECTRICO RURAL CELENDIN FASE III"/>
    <x v="4"/>
    <n v="2015"/>
    <n v="222514"/>
    <d v="2014-04-16T00:00:00"/>
    <m/>
    <d v="2014-04-01T00:00:00"/>
    <d v="2015-05-01T00:00:00"/>
    <s v="NO"/>
    <x v="1"/>
    <n v="12593305"/>
    <m/>
    <n v="73344"/>
    <n v="0"/>
    <n v="1854"/>
    <n v="1854"/>
    <n v="100"/>
    <n v="75198.320000000007"/>
    <n v="5.9712934769705021E-3"/>
    <m/>
  </r>
  <r>
    <n v="560"/>
    <s v="2230375: MEJORAMIENTO DE LA GESTION INSTITUCIONAL DE LOS SERVICIOS AMBIENTALES HIDRICOS EN LA MICROCUENCA DEL RIO AMOJU EN LA PROVINCIA DE JAEN, CAJAMARCA"/>
    <x v="2"/>
    <n v="2014"/>
    <n v="223075"/>
    <d v="2012-10-22T00:00:00"/>
    <m/>
    <d v="2013-08-01T00:00:00"/>
    <d v="2014-12-01T00:00:00"/>
    <s v="NO"/>
    <x v="0"/>
    <n v="4852591"/>
    <m/>
    <m/>
    <m/>
    <m/>
    <m/>
    <m/>
    <n v="97700"/>
    <n v="2.0133574002012534E-2"/>
    <m/>
  </r>
  <r>
    <n v="561"/>
    <s v="2234371: MEJORAMIENTO DE LA COMPETITIVIDAD DE LOS PRODUCTORES DE GANADO BOVINO LECHERO EN LA REGION CAJAMARCA"/>
    <x v="5"/>
    <n v="2014"/>
    <n v="225834"/>
    <s v="EN FORMULACION-EVALUACION"/>
    <m/>
    <d v="2014-11-01T00:00:00"/>
    <d v="2014-12-01T00:00:00"/>
    <s v="NO"/>
    <x v="0"/>
    <n v="54957896"/>
    <m/>
    <m/>
    <m/>
    <m/>
    <m/>
    <m/>
    <n v="198000"/>
    <n v="3.6027580095133191E-3"/>
    <m/>
  </r>
  <r>
    <n v="562"/>
    <s v="2220635: INSTALACION DEL MERCADO MODELO EN EL C.P. CHANTA ALTA - DISTRITO DE LA ENCAÑADA, PROVINCIA DE CAJAMARCA - CAJAMARCA"/>
    <x v="2"/>
    <n v="2015"/>
    <n v="227298"/>
    <s v="no viable"/>
    <m/>
    <d v="2015-05-01T00:00:00"/>
    <d v="2015-06-01T00:00:00"/>
    <s v="NO"/>
    <x v="0"/>
    <n v="7683871"/>
    <m/>
    <n v="0"/>
    <n v="0"/>
    <n v="99182"/>
    <n v="99179"/>
    <n v="100"/>
    <n v="99179.03"/>
    <n v="1.2907430382420527E-2"/>
    <m/>
  </r>
  <r>
    <n v="563"/>
    <s v="2236119: MEJORAMIENTO DE LOS SERVICIOS EDUCATIVOS DE LA INSTITUCION EDUCATIVA CRISTO REY, PROVINCIA DE CAJAMARCA - CAJAMARCA"/>
    <x v="2"/>
    <n v="2015"/>
    <n v="228736"/>
    <d v="2013-07-03T00:00:00"/>
    <m/>
    <s v="NPI"/>
    <s v="NPI"/>
    <s v="NO"/>
    <x v="0"/>
    <n v="880794"/>
    <m/>
    <n v="0"/>
    <n v="0"/>
    <n v="12000"/>
    <n v="0"/>
    <n v="0"/>
    <n v="0"/>
    <n v="0"/>
    <m/>
  </r>
  <r>
    <n v="564"/>
    <s v="2231794: MEJORAMIENTO DEL SERVICIO EDUCATIVO EN LA I.E. N 821010 CENTRO POBLADO SAN ISIDRO,DISTRITO JOSE SABOGAL, PROVINCIA DE SAN MARCOS, REGION CAJAMARCA"/>
    <x v="2"/>
    <n v="2015"/>
    <n v="229572"/>
    <d v="2013-01-04T00:00:00"/>
    <m/>
    <s v="NPI"/>
    <s v="NPI"/>
    <s v="NO"/>
    <x v="0"/>
    <n v="3899121"/>
    <n v="0"/>
    <n v="0"/>
    <n v="0"/>
    <n v="7278"/>
    <n v="0"/>
    <n v="0"/>
    <n v="0"/>
    <n v="0"/>
    <m/>
  </r>
  <r>
    <n v="565"/>
    <s v="2161639: MEJORAMIENTO DEL SERVICIO DE TRANSITABILIDAD VEHICULAR EN OTUZCO - RINCONADA OTUZCO -OTUZCO LA VICTORIA - PUYLUCANA, DISTRITO DE LOS BANOS DEL INCA - CAJAMARCA - CAJAMARCA"/>
    <x v="5"/>
    <n v="2015"/>
    <n v="230102"/>
    <d v="2012-09-05T00:00:00"/>
    <m/>
    <d v="2013-12-01T00:00:00"/>
    <d v="2016-01-01T00:00:00"/>
    <s v="NO"/>
    <x v="1"/>
    <n v="8072267.1900000004"/>
    <m/>
    <m/>
    <n v="3250000"/>
    <n v="1827664"/>
    <m/>
    <n v="93.7"/>
    <n v="4045005.23"/>
    <n v="0.5010990264310119"/>
    <m/>
  </r>
  <r>
    <n v="566"/>
    <s v="2163520: AMPLIACION, MEJORAMIENTO DEL SERVICIO EDUCATIVO DE LA I.E. MANUEL PARDO Y LA VALLE, C.P. PAMPA LA RIOJA, DISTRITO DE SOCOTA - CUTERVO - CAJAMARCA"/>
    <x v="0"/>
    <n v="2015"/>
    <n v="231082"/>
    <d v="2012-09-10T00:00:00"/>
    <m/>
    <d v="2012-12-01T00:00:00"/>
    <d v="2015-12-01T00:00:00"/>
    <s v="NO"/>
    <x v="1"/>
    <n v="4581654.6399999997"/>
    <m/>
    <m/>
    <m/>
    <m/>
    <m/>
    <n v="94"/>
    <n v="2707724.61"/>
    <n v="0.59099273575976041"/>
    <m/>
  </r>
  <r>
    <n v="567"/>
    <s v="2184597: MEJORAMIENTO DE LAS CONDICIONES DEL SERVICIO DE EDUCACION SECUNDARIA EN LA INSTITUCION EDUCATIVA SECUNDARIA CARLOS MATTA RIVERA DEL CENTRO POBLADO DE MAMABAMBA, DISTRITO Y PROVINCIA DE CUTERVO- DEPARTAMENTO DE CAJAMARCA"/>
    <x v="0"/>
    <n v="2015"/>
    <n v="231413"/>
    <d v="2013-08-13T00:00:00"/>
    <m/>
    <d v="2013-12-01T00:00:00"/>
    <d v="2015-12-01T00:00:00"/>
    <s v="NO"/>
    <x v="1"/>
    <n v="4696372.9800000004"/>
    <m/>
    <m/>
    <m/>
    <m/>
    <m/>
    <m/>
    <n v="2126690.88"/>
    <n v="0.45283687838609438"/>
    <m/>
  </r>
  <r>
    <n v="568"/>
    <s v="2173472: MEJORAMIENTO DEL SERVICIO EDUCATIVO EN LAS INSTITUCIONES EDUCATIVAS DE NIVEL PRIMARIO EN LAS LOCALIDADES DE CHACAPAMPA, EL SURO, TUMBADEN E INGATAMBO, EN LA PROVINCIA DE SAN PABLO - REGION CAJAMARCA"/>
    <x v="2"/>
    <n v="2015"/>
    <n v="233444"/>
    <d v="2013-03-27T00:00:00"/>
    <m/>
    <m/>
    <m/>
    <s v="NO"/>
    <x v="0"/>
    <n v="5744071"/>
    <m/>
    <n v="0"/>
    <n v="1436018"/>
    <n v="386"/>
    <n v="0"/>
    <n v="0"/>
    <n v="0"/>
    <n v="0"/>
    <m/>
  </r>
  <r>
    <n v="569"/>
    <s v="2234939: RECUPERACION DE SERVICIO AMBIENTAL DE REGULACION DE SUELOS EN LA ZONA DE AMORTIGUAMIENTO DEL SANTUARIO NACIONAL TABACONAS NAMBALLE, PROVINCIA DE SAN IGNACIO - CAJAMARCA"/>
    <x v="2"/>
    <n v="2015"/>
    <n v="233833"/>
    <d v="2014-11-10T00:00:00"/>
    <m/>
    <d v="2015-12-01T00:00:00"/>
    <d v="2015-12-01T00:00:00"/>
    <s v="NO"/>
    <x v="0"/>
    <n v="3457905"/>
    <m/>
    <n v="0"/>
    <n v="0"/>
    <n v="120000"/>
    <n v="34500"/>
    <n v="28.8"/>
    <n v="34500"/>
    <n v="9.9771393372576744E-3"/>
    <m/>
  </r>
  <r>
    <n v="570"/>
    <s v="2233744: AMPLIACION DE LA INFRAESTRUCTURA Y MEJORAMIENTO DE LOS SERVICIOS EDUCATIVOS DE LA I.E. N 17001 - JAEN"/>
    <x v="1"/>
    <n v="2015"/>
    <n v="234754"/>
    <d v="2013-12-19T00:00:00"/>
    <m/>
    <d v="2015-12-01T00:00:00"/>
    <d v="2015-12-01T00:00:00"/>
    <s v="NO"/>
    <x v="1"/>
    <n v="8931416"/>
    <m/>
    <n v="0"/>
    <n v="0"/>
    <n v="239578"/>
    <n v="238377"/>
    <n v="99.5"/>
    <n v="238377.1"/>
    <n v="2.6689732064881986E-2"/>
    <m/>
  </r>
  <r>
    <n v="571"/>
    <s v="2234430: RECUPERACION DEL SERVICIO AMBIENTAL HIDRICO DEL AREA DE AMORTIGUAMIENTO DEL BOSQUE DE PROTECCION PAGAIBAMBA, DISTRITO DE QUEROCOTO, PROVINCIA DE CHOTA, REGION DE CAJAMARCA"/>
    <x v="2"/>
    <n v="2015"/>
    <n v="235587"/>
    <d v="2013-08-06T00:00:00"/>
    <m/>
    <d v="2014-08-01T00:00:00"/>
    <d v="2015-12-01T00:00:00"/>
    <s v="NO"/>
    <x v="0"/>
    <n v="3085784"/>
    <n v="0"/>
    <n v="114000"/>
    <n v="350000"/>
    <n v="601383"/>
    <n v="487336"/>
    <n v="81"/>
    <n v="621139.69999999995"/>
    <n v="0.20129072546879495"/>
    <m/>
  </r>
  <r>
    <n v="572"/>
    <s v="2232339: MEJORAMIENTO Y AMPLIACION DE LOS SERVICIOS TURISTICOS PUBLICOS EN EL COMPLEJO ARQUEOLOGICO KUNTUR WASI, DISTRITO Y PROVINCIA DE SAN PABLO, REGION CAJAMARCA"/>
    <x v="2"/>
    <n v="2015"/>
    <n v="235871"/>
    <d v="2012-12-14T00:00:00"/>
    <m/>
    <s v="NPI"/>
    <s v="NPI"/>
    <s v="NO"/>
    <x v="0"/>
    <n v="4825182"/>
    <m/>
    <n v="0"/>
    <n v="0"/>
    <n v="0"/>
    <n v="0"/>
    <n v="0"/>
    <n v="0"/>
    <n v="0"/>
    <m/>
  </r>
  <r>
    <n v="573"/>
    <s v="2223500: MEJORAMIENTO DE LOS SERVICIOS EDUCATIVOS DE LA INSTITUCION EDUCATIVA SECUNDARIA SAN AGUSTIN - C.P. VALLE CALLACATE, DISTRITO CUTERVO, PROVINCIA DE CUTERVO - CAJAMARCA"/>
    <x v="0"/>
    <n v="2015"/>
    <n v="235943"/>
    <d v="2012-10-16T00:00:00"/>
    <m/>
    <d v="2014-03-01T00:00:00"/>
    <d v="2014-04-01T00:00:00"/>
    <s v="NO"/>
    <x v="1"/>
    <n v="2841652.97"/>
    <m/>
    <m/>
    <m/>
    <m/>
    <m/>
    <m/>
    <n v="19750"/>
    <n v="6.9501801270265588E-3"/>
    <m/>
  </r>
  <r>
    <n v="574"/>
    <s v="2234221: INSTALACION DEL SISTEMA ELECTRICO RURAL LOCALIDADES EL MILAGRO, COCHAPAMBA, HUAÑIMBITA Y LA ARENILLA, PROVINCIA DE CAJABAMBA-REGION CAJAMARCA"/>
    <x v="4"/>
    <n v="2015"/>
    <n v="239260"/>
    <d v="2013-06-03T00:00:00"/>
    <m/>
    <d v="2014-11-01T00:00:00"/>
    <d v="2014-12-01T00:00:00"/>
    <s v="NO"/>
    <x v="0"/>
    <n v="1204433"/>
    <n v="0"/>
    <n v="46304"/>
    <n v="0"/>
    <n v="0"/>
    <n v="0"/>
    <n v="0"/>
    <n v="46304.25"/>
    <n v="3.8444853304417929E-2"/>
    <m/>
  </r>
  <r>
    <n v="575"/>
    <s v="2173300: INSTALACION DE SERVICIOS TURISTICOS EN EL CIRCUITO TURISTICO UDIMA-PORO PORO, DISTRITO DE CATACHE, PROVINCIA DE SANTA CRUZ, REGION CAJAMARCA"/>
    <x v="2"/>
    <n v="2015"/>
    <n v="239537"/>
    <d v="2013-03-27T00:00:00"/>
    <m/>
    <m/>
    <m/>
    <s v="NO"/>
    <x v="0"/>
    <n v="6910110"/>
    <m/>
    <n v="0"/>
    <n v="1000000"/>
    <n v="0"/>
    <n v="0"/>
    <n v="0"/>
    <n v="0"/>
    <n v="0"/>
    <m/>
  </r>
  <r>
    <n v="576"/>
    <s v="2231851: MEJORAMIENTO DEL SERVICIO EDUCATIVO EN LAS INSTITUCIONES EDUCATIVAS DE NIVEL PRIMARIO EN LAS LOCALIDADES DE: EL TUCO, TUCO BAJO, NUEVA ESPERANZA, LA RAMADA Y SANTA ROSA, EN LA PROVINCIA DE HUALGAYOC - REGION CAJAMARCA"/>
    <x v="2"/>
    <n v="2015"/>
    <n v="239846"/>
    <d v="2012-12-11T00:00:00"/>
    <m/>
    <d v="2015-05-01T00:00:00"/>
    <d v="2015-05-01T00:00:00"/>
    <s v="NO"/>
    <x v="0"/>
    <n v="6691210"/>
    <m/>
    <n v="0"/>
    <n v="0"/>
    <n v="109386"/>
    <n v="109385"/>
    <n v="100"/>
    <n v="109384.82"/>
    <n v="1.6347539533208492E-2"/>
    <m/>
  </r>
  <r>
    <n v="577"/>
    <s v="2231702: MEJORAMIENTO DEL SERVICIO EDUCATIVO DE LA IEP N 10310 DE LA LOCALIDAD DE LLUSHCAPAMPA, DISTRITO DE LA RAMADA - CUTERVO - CAJAMARCA"/>
    <x v="0"/>
    <n v="2015"/>
    <n v="240208"/>
    <d v="2012-11-21T00:00:00"/>
    <m/>
    <d v="2013-04-01T00:00:00"/>
    <d v="2015-03-01T00:00:00"/>
    <s v="NO"/>
    <x v="1"/>
    <n v="2453148.2999999998"/>
    <m/>
    <m/>
    <m/>
    <m/>
    <m/>
    <m/>
    <n v="2443192.7999999998"/>
    <n v="0.99594174555203208"/>
    <m/>
  </r>
  <r>
    <n v="578"/>
    <s v="2234599: MEJORAMIENTO DEL CAMINO VECINAL TRAMO CRUCE SANTA ROSA HASTA CRUCE OXAPAMPA - DISTRITOS DE BAMBAMARCA Y LA LIBERTA DE PALLAN, PROVINCIAS DE HUALGAYOC Y CELENDIN - CAJAMARCA"/>
    <x v="3"/>
    <n v="2014"/>
    <n v="241438"/>
    <d v="2013-04-17T00:00:00"/>
    <m/>
    <d v="2014-11-01T00:00:00"/>
    <d v="2014-12-01T00:00:00"/>
    <s v="NO"/>
    <x v="0"/>
    <n v="9778000"/>
    <m/>
    <m/>
    <m/>
    <m/>
    <m/>
    <m/>
    <n v="117000"/>
    <n v="1.1965637144610349E-2"/>
    <m/>
  </r>
  <r>
    <n v="579"/>
    <s v="2222458: MEJORAMIENTO DE LA INSTITUCION EDUCATIVA N 82467 FRANCISCO DELGADO GUERRERO DEL CASERIO NAMO, DISTRITO DE HUASMIN - CELENDIN - CAJAMARCA"/>
    <x v="2"/>
    <n v="2014"/>
    <n v="243060"/>
    <d v="2012-12-11T00:00:00"/>
    <m/>
    <d v="2013-11-01T00:00:00"/>
    <d v="2014-07-01T00:00:00"/>
    <s v="NO"/>
    <x v="1"/>
    <n v="1170258.27"/>
    <m/>
    <m/>
    <m/>
    <m/>
    <m/>
    <m/>
    <n v="1056483.3799999999"/>
    <n v="0.90277796541442079"/>
    <m/>
  </r>
  <r>
    <n v="580"/>
    <s v="2225562: MEJORAMIENTO E INSTALACION DE LOS SERVICIOS DE AGUA POTABLE, ALCANTARILLADO Y TRATAMIENTO DE AGUAS RESIDUALES DEL CENTRO POBLADO DE CONDORHUASI, DISTRITO PIMPINGOS, PROVINCIA DE CUTERVO - CAJAMARCA"/>
    <x v="0"/>
    <n v="2015"/>
    <n v="243913"/>
    <d v="2012-12-20T00:00:00"/>
    <m/>
    <d v="2013-11-01T00:00:00"/>
    <d v="2015-12-01T00:00:00"/>
    <s v="NO"/>
    <x v="1"/>
    <n v="1390688.84"/>
    <m/>
    <m/>
    <m/>
    <m/>
    <m/>
    <m/>
    <n v="745838"/>
    <n v="0.5363083232910677"/>
    <m/>
  </r>
  <r>
    <n v="581"/>
    <s v="2197341: MEJORAMIENTO DEL CAMINO VECINAL TRAMO CRUCE BELLAVISTA - PUERTO MARAÑON, DISTRITO DE BELLAVISTA - JAEN - CAJAMARCA"/>
    <x v="1"/>
    <n v="2014"/>
    <n v="244164"/>
    <d v="2013-09-17T00:00:00"/>
    <m/>
    <s v="NPI"/>
    <s v="NPI"/>
    <s v="NO"/>
    <x v="0"/>
    <n v="4980624"/>
    <m/>
    <m/>
    <m/>
    <m/>
    <m/>
    <m/>
    <n v="0"/>
    <n v="0"/>
    <m/>
  </r>
  <r>
    <n v="582"/>
    <s v="2191137: MEJORAMIENTO DE LOS SERVICIOS DE EDUCACION INICIAL ESCOLARIZADA EN LAS LOCALIDADES DE CHOROBAMBA, PINGO, MOYAN ALTO, SARIN, SANTA ROSA DE CRISNEJAS, SANTA ROSA DE JOCOS Y JOCOS, PROVINCIA DE CAJABAMBA, REGION CAJAMARCA"/>
    <x v="2"/>
    <n v="2015"/>
    <n v="245341"/>
    <d v="2013-06-26T00:00:00"/>
    <m/>
    <d v="2014-10-01T00:00:00"/>
    <d v="2015-12-01T00:00:00"/>
    <s v="NO"/>
    <x v="1"/>
    <n v="7733728"/>
    <m/>
    <n v="16471"/>
    <n v="0"/>
    <n v="7943029"/>
    <n v="7173202"/>
    <n v="90.3"/>
    <n v="7189673.4100000001"/>
    <n v="0.92965170355099125"/>
    <m/>
  </r>
  <r>
    <n v="583"/>
    <s v="2191135: MEJORAMIENTO DE LOS SERVICIOS DE EDUCACION INICIAL ESCOLARIZADA DE LAS LOCALIDADES DE MALCAS, SHILLABAMBA, EL OLLERO, VENTANILLAS, CAMPO ALEGRE, JUCAT, CHUPICA Y SAN ANTONIO, DE LAS PROVINCIAS DE SAN MARCOS Y CELENDIN, REGION CAJAMARCA"/>
    <x v="2"/>
    <n v="2015"/>
    <n v="245564"/>
    <d v="2013-06-21T00:00:00"/>
    <m/>
    <d v="2015-04-01T00:00:00"/>
    <d v="2015-12-01T00:00:00"/>
    <s v="NO"/>
    <x v="1"/>
    <n v="8334396"/>
    <m/>
    <n v="0"/>
    <n v="0"/>
    <n v="1877762"/>
    <n v="1506395"/>
    <n v="80.2"/>
    <n v="1507514.6"/>
    <n v="0.18087868634991666"/>
    <m/>
  </r>
  <r>
    <n v="584"/>
    <s v="2223027: MEJORAMIENTO DE LAS CONDICIONES DE SERVICIO EDUCATIVO EN EL IEGECOM DE NIVEL SECUNDARIO SAGRADO CORAZON DEL C.P. LAGUNAS PEDREGAL, DISTRITO DE HUASMIN - CELENDIN - CAJAMARCA"/>
    <x v="2"/>
    <n v="2014"/>
    <n v="246014"/>
    <d v="2013-01-02T00:00:00"/>
    <m/>
    <d v="2013-12-01T00:00:00"/>
    <d v="2014-10-01T00:00:00"/>
    <s v="NO"/>
    <x v="1"/>
    <n v="1080085.6299999999"/>
    <m/>
    <m/>
    <m/>
    <m/>
    <m/>
    <m/>
    <n v="996403.7"/>
    <n v="0.92252287441320746"/>
    <m/>
  </r>
  <r>
    <n v="585"/>
    <s v="2193774: MEJORAMIENTO DEL SERVICIO DE AGUA PARA RIEGO EN LOS SECTORES DE CARNICHE BAJO, CARNICHE ALTO Y HUANABAL, DISTRITO DE LLAMA, PROVINCIA DE CHOTA - DEPARTAMENTO DE CAJAMARCA"/>
    <x v="5"/>
    <n v="2015"/>
    <n v="246973"/>
    <d v="2013-04-04T00:00:00"/>
    <m/>
    <d v="2014-10-01T00:00:00"/>
    <d v="2015-03-01T00:00:00"/>
    <s v="NO"/>
    <x v="1"/>
    <n v="288999.75"/>
    <m/>
    <m/>
    <m/>
    <m/>
    <m/>
    <m/>
    <n v="268902.93"/>
    <n v="0.93046077029478402"/>
    <m/>
  </r>
  <r>
    <n v="586"/>
    <s v="2187592: MEJORAMIENTO DEL CRECIMIENTO Y DESARROLLO DE LOS NIÑOS Y NIÑAS DESDE LA GESTACION HASTA LOS 5 AÑOS DE EDAD EN LA PROVINCIA DE CHOTA, REGION CAJAMARCA"/>
    <x v="2"/>
    <n v="2015"/>
    <n v="249002"/>
    <d v="2013-11-04T00:00:00"/>
    <m/>
    <d v="2015-06-01T00:00:00"/>
    <d v="2015-12-01T00:00:00"/>
    <s v="NO"/>
    <x v="0"/>
    <n v="9182564"/>
    <m/>
    <n v="0"/>
    <n v="0"/>
    <n v="394082"/>
    <n v="50450"/>
    <n v="12.8"/>
    <n v="50450.05"/>
    <n v="5.4941136266515546E-3"/>
    <m/>
  </r>
  <r>
    <n v="587"/>
    <s v="2199633: MEJORAMIENTO DEL SISTEMA DE RIEGO TUÑAD HUALABAMBA, CASERIOS CHONTA BAJA, TUÑAD, GIGANTE, HUALABAMBA, DISTRITO DE SAN BERNARDINO, PROVINCIA DE SAN PABLO, REGION CAJAMARCA"/>
    <x v="2"/>
    <n v="2015"/>
    <n v="250854"/>
    <d v="2014-03-20T00:00:00"/>
    <m/>
    <s v="NPI"/>
    <s v="NPI"/>
    <s v="NO"/>
    <x v="0"/>
    <n v="7619728"/>
    <m/>
    <n v="0"/>
    <n v="0"/>
    <n v="0"/>
    <n v="0"/>
    <n v="0"/>
    <n v="0"/>
    <n v="0"/>
    <m/>
  </r>
  <r>
    <n v="588"/>
    <s v="2234295: MEJORAMIENTO DE LA CADENA PRODUCTIVA DE CULTIVOS ANDINOS, QUINUA, HABA Y CHOCHO EN LAS PROVINCIAS DE CAJABAMBA, SAN MARCOS, CAJAMARCA, CELENDIN, HUALGAYOC, CHOTA Y SAN PABLO"/>
    <x v="5"/>
    <n v="2015"/>
    <n v="251525"/>
    <d v="2013-10-04T00:00:00"/>
    <m/>
    <d v="2014-03-01T00:00:00"/>
    <d v="2015-12-01T00:00:00"/>
    <s v="NO"/>
    <x v="0"/>
    <n v="9997706.4499999993"/>
    <m/>
    <m/>
    <m/>
    <m/>
    <m/>
    <n v="86.2"/>
    <n v="3917770.95"/>
    <n v="0.39186697164928269"/>
    <m/>
  </r>
  <r>
    <n v="589"/>
    <s v="2167475: MEJORAMIENTO Y AMPLIACION DE LA VIA VECINAL ENTRE EL TRAMO CRUCE INGUER - PALTIC - SAGASMACHE - LA COLPA Y PARIC, DISTRITO DE QUEROCOTILLO - CUTERVO - CAJAMARCA"/>
    <x v="0"/>
    <n v="2015"/>
    <n v="251728"/>
    <d v="2014-10-24T00:00:00"/>
    <m/>
    <d v="2013-06-01T00:00:00"/>
    <d v="2015-12-01T00:00:00"/>
    <s v="NO"/>
    <x v="1"/>
    <n v="9864194"/>
    <m/>
    <m/>
    <m/>
    <m/>
    <m/>
    <m/>
    <n v="3401876.96"/>
    <n v="0.3448712545596731"/>
    <m/>
  </r>
  <r>
    <n v="590"/>
    <s v="2234220: INSTALACION DEL SISTEMA ELECTRICO RURAL FASE I PARA DIECISEIS LOCALIDADES DEL DISTRITO DE SITACOCHA"/>
    <x v="4"/>
    <n v="2015"/>
    <n v="251958"/>
    <d v="2013-08-27T00:00:00"/>
    <m/>
    <d v="2014-11-01T00:00:00"/>
    <d v="2015-08-01T00:00:00"/>
    <s v="NO"/>
    <x v="0"/>
    <n v="2155332"/>
    <n v="0"/>
    <n v="63970"/>
    <n v="0"/>
    <n v="52500"/>
    <n v="37191"/>
    <n v="70.8"/>
    <n v="101161.34"/>
    <n v="4.6935386288516109E-2"/>
    <m/>
  </r>
  <r>
    <n v="591"/>
    <s v="2192226: MEJORAMIENTO DEL SERVICIO DE AGUA PARA EL SISTEMA DE RIEGO DEL CENTRO POBLADO HUAMBOCANCHA ALTA, CASERIO PLAN PORCONCILLO Y CASERIO PORCONCILLO BAJO- DISTRITO CAJAMARCA, PROVINCIA CAJAMARCA, REGION CAJAMARCA"/>
    <x v="2"/>
    <n v="2015"/>
    <n v="252547"/>
    <d v="2013-06-21T00:00:00"/>
    <m/>
    <d v="2014-08-01T00:00:00"/>
    <d v="2015-10-01T00:00:00"/>
    <s v="NO"/>
    <x v="1"/>
    <n v="1793838"/>
    <m/>
    <n v="15155"/>
    <n v="0"/>
    <n v="63000"/>
    <n v="63000"/>
    <n v="100"/>
    <n v="78154.679999999993"/>
    <n v="4.3568415877018991E-2"/>
    <m/>
  </r>
  <r>
    <n v="592"/>
    <s v="2173529: MEJORAMIENTO Y AMPLIACION DEL SERVICIO EDUCATIVO DE LA I.E.S.M. SAN FERNANDO DE LA LOCALIDAD DE CUJILLO, DISTRITO DE CUJILLO - CUTERVO - CAJAMARCA"/>
    <x v="0"/>
    <n v="2013"/>
    <n v="254561"/>
    <d v="2013-03-26T00:00:00"/>
    <m/>
    <d v="2013-07-01T00:00:00"/>
    <d v="2013-07-01T00:00:00"/>
    <s v="NO"/>
    <x v="0"/>
    <n v="4082892.52"/>
    <m/>
    <m/>
    <m/>
    <m/>
    <m/>
    <m/>
    <n v="19000"/>
    <n v="4.6535635966238956E-3"/>
    <m/>
  </r>
  <r>
    <n v="593"/>
    <s v="2234112: INSTALACION DE SERVICIOS TURISTICOS PUBLICOS EN LA ZONA ARQUEOLOGICA MONUMENTAL LAYZON Y SU AMBITO, DISTRITO, PROVINCIA Y REGION CAJAMARCA"/>
    <x v="2"/>
    <n v="2015"/>
    <n v="256701"/>
    <d v="2013-06-10T00:00:00"/>
    <m/>
    <s v="NPI"/>
    <s v="NPI"/>
    <s v="NO"/>
    <x v="0"/>
    <n v="8276635"/>
    <m/>
    <n v="0"/>
    <n v="0"/>
    <n v="212870"/>
    <n v="0"/>
    <n v="0"/>
    <n v="0"/>
    <n v="0"/>
    <m/>
  </r>
  <r>
    <n v="594"/>
    <s v="2183277: INSTALACION DE LOS SERVICIOS DE LOS CENTROS DE RECURSOS PARA EL APRENDIZAJE EN LAS REDES EDUCATIVAS DE SUPAYACU Y LOS NARANJOS, EN LA PROVINCIA DE SAN IGNACIO - REGION CAJAMARCA"/>
    <x v="1"/>
    <n v="2015"/>
    <n v="257971"/>
    <d v="2013-06-05T00:00:00"/>
    <m/>
    <d v="2013-10-01T00:00:00"/>
    <d v="2015-12-01T00:00:00"/>
    <s v="NO"/>
    <x v="1"/>
    <n v="1129089"/>
    <n v="605947"/>
    <n v="354428"/>
    <n v="0"/>
    <n v="168634"/>
    <n v="168633"/>
    <n v="100"/>
    <n v="1129008.8500000001"/>
    <n v="0.99992901356757535"/>
    <s v="programa sub-sectorial de irrigación - PSI Agricultura-M. de Agricultura y Riego (devengo 25,774.00)"/>
  </r>
  <r>
    <n v="595"/>
    <s v="2183268: CONSTRUCCION CARRETERA CORTEGANA - SAN ANTONIO - EL CALVARIO - TRES CRUCES - CANDEN, DISTRITO DE CORTEGANA, PROVINCIA DE CELENDIN - CAJAMARCA"/>
    <x v="2"/>
    <n v="2015"/>
    <n v="258386"/>
    <d v="2013-06-17T00:00:00"/>
    <m/>
    <d v="2014-05-01T00:00:00"/>
    <d v="2015-11-01T00:00:00"/>
    <s v="NO"/>
    <x v="0"/>
    <n v="5950393"/>
    <m/>
    <n v="67628"/>
    <n v="0"/>
    <n v="93304"/>
    <n v="84707"/>
    <n v="90.8"/>
    <n v="152335.59"/>
    <n v="2.5600929215935819E-2"/>
    <s v="programa sub-sectorial de irrigación - PSI Agricultura-M. de Agricultura y Riego (devengo 1,841,586.6)"/>
  </r>
  <r>
    <n v="596"/>
    <s v="2234489: MEJORAMIENTO DE LOS SERVICIOS DE EDUCACION INICIAL ESCOLARIZADA, EN LAS LOCALIDADES DE CEDROPAMPA, MIRAFLORES, VALLE GRANDE, GRAMALOTILLO, CONTULIAN, EL ARENAL, LA JAYUA Y CASA HOGAR DE MARIA PROVINCIA DE CUTERVO, REGION CAJAMARCA"/>
    <x v="0"/>
    <n v="2015"/>
    <n v="260678"/>
    <d v="2013-05-17T00:00:00"/>
    <m/>
    <d v="2014-07-01T00:00:00"/>
    <d v="2015-12-01T00:00:00"/>
    <s v="NO"/>
    <x v="1"/>
    <n v="7551036.2400000002"/>
    <m/>
    <m/>
    <m/>
    <m/>
    <m/>
    <n v="99.6"/>
    <n v="7547071.4800000004"/>
    <n v="0.99947493829005918"/>
    <s v="programa sub-sectorial de irrigación - PSI Agricultura-M. de Agricultura y Riego (devengo 750,569.34)"/>
  </r>
  <r>
    <n v="597"/>
    <s v="2194529: INSTALACION DEL SISTEMA DE AGUA POTABLE Y SANEAMIENTO AGOMARCA ALTO, DISTRITO DE BAMBAMARCA, PROVINCIA DE HUALGAYOC - CAJAMARCA"/>
    <x v="3"/>
    <n v="2015"/>
    <n v="260852"/>
    <d v="2014-11-27T00:00:00"/>
    <m/>
    <s v="NPI"/>
    <s v="NPI"/>
    <s v="NO"/>
    <x v="0"/>
    <n v="3720739"/>
    <n v="0"/>
    <n v="0"/>
    <n v="1123971"/>
    <n v="1858881"/>
    <n v="0"/>
    <n v="5.9"/>
    <n v="0"/>
    <n v="0"/>
    <m/>
  </r>
  <r>
    <n v="598"/>
    <s v="2234200: INSTALACION DEL SISTEMA DE ALCANTARILLADO DE LAS ZONAS PERIFERICAS DE LA CIUDAD DE CAJABAMBA- DISTRITO Y PROVINCIA DE CAJABAMBA"/>
    <x v="4"/>
    <n v="2015"/>
    <n v="260918"/>
    <d v="2013-11-05T00:00:00"/>
    <m/>
    <d v="2014-05-01T00:00:00"/>
    <d v="2015-12-01T00:00:00"/>
    <s v="NO"/>
    <x v="1"/>
    <n v="851883"/>
    <m/>
    <n v="101254"/>
    <n v="0"/>
    <n v="819658"/>
    <n v="688993"/>
    <n v="84.1"/>
    <n v="790343.03"/>
    <n v="0.92776006799055744"/>
    <m/>
  </r>
  <r>
    <n v="599"/>
    <s v="2183269: MEJORAMIENTO DE LOS APRENDIZAJES EN LAS AREAS DE: COMUNICACION, MATEMATICAS, CIENCIAS Y PERSONA, FAMILIA Y RELACIONES HUMANAS EN PUBERES Y ADOLESCENTES DE NIVEL SECUNDARIO DE LA PROVINCIA DE SAN MIGUEL REGION CAJAMARCA"/>
    <x v="2"/>
    <n v="2014"/>
    <n v="261403"/>
    <d v="2013-06-10T00:00:00"/>
    <m/>
    <s v="NPI"/>
    <s v="NPI"/>
    <s v="NO"/>
    <x v="0"/>
    <n v="5256475.82"/>
    <m/>
    <m/>
    <m/>
    <m/>
    <m/>
    <m/>
    <n v="0"/>
    <n v="0"/>
    <s v="municipalidad distrital de chancaybaños cajamarca - santa cruz con 9,900.00 soles y region cajamarca- sede central cajamarca con 0.00 soles"/>
  </r>
  <r>
    <n v="600"/>
    <s v="2199634: MEJORAMIENTO DEL SERVICIO DE AGUA DEL SISTEMA DE RIEGO DEL CANAL BATANCUCHO - EL ENTERADOR, EN LAS LOCALIDADES DE BATANCUCHO, EL ENTERADOR,CHICOLON ALTO,EL ENTERADOR BAJO Y ALCAPAROSA,EN EL DISTRITO DE BAMBAMARCA,PROVINCIA HUALGAYOC,REGION CAJAMARCA"/>
    <x v="2"/>
    <n v="2015"/>
    <n v="262922"/>
    <d v="2013-10-31T00:00:00"/>
    <m/>
    <s v="NPI"/>
    <s v="NPI"/>
    <s v="NO"/>
    <x v="0"/>
    <n v="4773784"/>
    <m/>
    <n v="0"/>
    <n v="0"/>
    <n v="0"/>
    <n v="0"/>
    <n v="0"/>
    <n v="0"/>
    <n v="0"/>
    <m/>
  </r>
  <r>
    <n v="601"/>
    <s v="2188919: MEJORAMIENTO DE LAS CONDICIONES DEL SERVICIO DE EDUCACION SECUNDARIA EN LA I.E.S. CIRO ALEGRIA BAZAN, C.P. HUAYRASITANA, DISTRITO DE CHALAMARCA, PROVINCIA DE CHOTA, REGION CAJAMARCA"/>
    <x v="3"/>
    <n v="2015"/>
    <n v="264761"/>
    <d v="2013-12-26T00:00:00"/>
    <m/>
    <d v="2014-11-01T00:00:00"/>
    <d v="2015-12-01T00:00:00"/>
    <s v="NO"/>
    <x v="1"/>
    <n v="3711806"/>
    <m/>
    <m/>
    <m/>
    <m/>
    <m/>
    <m/>
    <n v="3475566.05"/>
    <n v="0.93635444578730676"/>
    <m/>
  </r>
  <r>
    <n v="602"/>
    <s v="2250368: MEJORAMIENTO DE LA I.E. DULCE NOMBRE DE JESUS, DISTRITO DE JESUS - CAJAMARCA - CAJAMARCA"/>
    <x v="2"/>
    <n v="2015"/>
    <n v="271667"/>
    <d v="2013-10-24T00:00:00"/>
    <m/>
    <s v="NPI"/>
    <s v="NPI"/>
    <s v="NO"/>
    <x v="1"/>
    <n v="5978345"/>
    <m/>
    <n v="0"/>
    <n v="0"/>
    <n v="920699"/>
    <n v="0"/>
    <n v="0"/>
    <n v="0"/>
    <n v="0"/>
    <m/>
  </r>
  <r>
    <n v="603"/>
    <s v="2185616: MEJORAMIENTO DE LA CADENA PRODUCTIVA DEL GANADO VACUNO CRIOLLO Y CRIOLLO MESTIZO EN EL, DISTRITO DE LA RAMADA - CUTERVO - CAJAMARCA"/>
    <x v="0"/>
    <n v="2015"/>
    <n v="273101"/>
    <d v="2013-09-10T00:00:00"/>
    <m/>
    <d v="2013-10-01T00:00:00"/>
    <d v="2015-12-01T00:00:00"/>
    <s v="NO"/>
    <x v="1"/>
    <n v="1527959.18"/>
    <m/>
    <m/>
    <m/>
    <m/>
    <m/>
    <m/>
    <n v="855357.3"/>
    <n v="0.55980376386756625"/>
    <s v="PIP deshabilitado conforme a lo dispuesto en el oficio: oficio N°2968-2015-EF/63.01 de fecha: 09/07/2015 (EN FORMULACION-EVALUACION)"/>
  </r>
  <r>
    <n v="604"/>
    <s v="2250592: MEJORAMIENTO Y AMPLIACION EN LOS SERVICIOS EDUCATIVOS DE NIVEL PRIMARIO DE LAS IEP 10393 LINGAN PATA, 10389 LANCHEBAMBA Y 101090 SHITACUCHO, EN EL DISTRITO DE CHOTA, PROVINCIA DE CHOTA, REGION CAJAMARCA"/>
    <x v="3"/>
    <n v="2015"/>
    <n v="277881"/>
    <d v="2014-10-13T00:00:00"/>
    <m/>
    <d v="2015-10-01T00:00:00"/>
    <d v="2015-10-01T00:00:00"/>
    <s v="NO"/>
    <x v="1"/>
    <n v="6381542"/>
    <m/>
    <m/>
    <m/>
    <m/>
    <m/>
    <m/>
    <n v="104000"/>
    <n v="1.6297001571093633E-2"/>
    <m/>
  </r>
  <r>
    <n v="605"/>
    <s v="2190693: MEJORAMIENTO DE LOS SERVICIOS EDUCATIVOS DEL COMPLEJO EDUCATIVO (INICIAL, PRIMARIA Y SECUNDARIA) EN EL POBLADO DE PANAMA, DISTRITO DE PIMPINGOS, PROVINCIA DE CUTERVO, REGION CAJAMARCA"/>
    <x v="0"/>
    <n v="2015"/>
    <n v="279093"/>
    <d v="2013-11-12T00:00:00"/>
    <m/>
    <d v="2014-05-01T00:00:00"/>
    <d v="2015-04-01T00:00:00"/>
    <s v="NO"/>
    <x v="0"/>
    <n v="7242534.54"/>
    <m/>
    <m/>
    <m/>
    <m/>
    <m/>
    <m/>
    <n v="55000"/>
    <n v="7.5940266071551242E-3"/>
    <m/>
  </r>
  <r>
    <n v="606"/>
    <s v="2250674: MEJORAMIENTO DE LOS SERVICIOS DE GESTION AMBIENTAL DE LA GERENCIA REGIONAL DE RECURSOS NATURALES Y GESTION DEL MEDIO AMBIENTE DEL GOBIERNO REGIONAL DE CAJAMARCA"/>
    <x v="2"/>
    <n v="2015"/>
    <n v="279565"/>
    <d v="2014-12-19T00:00:00"/>
    <m/>
    <d v="2015-07-01T00:00:00"/>
    <d v="2015-12-01T00:00:00"/>
    <s v="NO"/>
    <x v="0"/>
    <n v="3652795"/>
    <m/>
    <n v="0"/>
    <n v="0"/>
    <n v="139285"/>
    <n v="24294"/>
    <n v="17.399999999999999"/>
    <n v="24294.400000000001"/>
    <n v="6.6509070451530958E-3"/>
    <m/>
  </r>
  <r>
    <n v="607"/>
    <s v="2190681: MEJORAMIENTO DE LA CADENA PRODUCTIVA DEL GANADO VACUNO CRIOLLO Y CRIOLLO MESTIZO A NIVEL MULTILOCAL, DISTRITO DE SANTO TOMAS - CUTERVO - CAJAMARCA"/>
    <x v="0"/>
    <n v="2015"/>
    <n v="282897"/>
    <d v="2013-12-31T00:00:00"/>
    <m/>
    <d v="2014-05-01T00:00:00"/>
    <d v="2015-12-01T00:00:00"/>
    <s v="NO"/>
    <x v="0"/>
    <n v="1837389.49"/>
    <m/>
    <m/>
    <m/>
    <m/>
    <m/>
    <m/>
    <n v="745323.48"/>
    <n v="0.40564261636219545"/>
    <m/>
  </r>
  <r>
    <n v="608"/>
    <s v="2250933: MEJORAMIENTO DE LOS SERVICIOS DEL ARCHIVO REGIONAL DE CAJAMARCA, CAJAMARCA"/>
    <x v="2"/>
    <n v="2015"/>
    <n v="287957"/>
    <d v="2014-10-29T00:00:00"/>
    <m/>
    <d v="2015-12-01T00:00:00"/>
    <d v="2015-12-01T00:00:00"/>
    <s v="NO"/>
    <x v="0"/>
    <n v="4940534"/>
    <m/>
    <n v="0"/>
    <n v="0"/>
    <n v="40000"/>
    <n v="19750"/>
    <n v="49.4"/>
    <n v="19750"/>
    <n v="3.9975435853695169E-3"/>
    <m/>
  </r>
  <r>
    <n v="609"/>
    <s v="2202715: MEJORAMIENTO Y AMPLIACION DEL SERVICIO EDUCATIVO DE LA I.E. 16070 CORAZON DE JESUS DE LA LOCALIDAD DE TABACAL, DISTRITO JAEN, PROVINCIA DE JAEN, REGION CAJAMARCA"/>
    <x v="1"/>
    <n v="2014"/>
    <n v="288699"/>
    <d v="2014-09-08T00:00:00"/>
    <m/>
    <d v="2014-12-01T00:00:00"/>
    <d v="2014-12-01T00:00:00"/>
    <s v="NO"/>
    <x v="0"/>
    <n v="2991062"/>
    <m/>
    <m/>
    <m/>
    <m/>
    <m/>
    <m/>
    <n v="95344.92"/>
    <n v="3.1876611049854529E-2"/>
    <m/>
  </r>
  <r>
    <n v="610"/>
    <s v="2197118: MEJORAMIENTO DEL SISTEMA DE DISTRIBUCION SECUNDARIA 440/220 V, ALUMBRADO PUBLICO Y CONEXIONES DOMICILIARIAS DEL CENTRO POBLADO ROSARIO DE CHINGAMA, DISTRITO DE BELLAVISTA - JAEN - CAJAMARCA"/>
    <x v="1"/>
    <n v="2015"/>
    <n v="290126"/>
    <d v="2012-01-03T00:00:00"/>
    <m/>
    <d v="2012-02-01T00:00:00"/>
    <d v="2014-11-01T00:00:00"/>
    <s v="NO"/>
    <x v="1"/>
    <n v="146626"/>
    <m/>
    <n v="3500"/>
    <n v="0"/>
    <n v="152026"/>
    <n v="135624"/>
    <n v="89.2"/>
    <n v="139124"/>
    <n v="0.94883581356648894"/>
    <m/>
  </r>
  <r>
    <n v="611"/>
    <s v="2266900: MEJORAMIENTO Y AMPLIACION DEL SERVICIO DE AGUA POTABLE Y SANEAMIENTO EN 14 LOCALIDADES, PROVINCIA DE CUTERVO - CAJAMARCA"/>
    <x v="0"/>
    <n v="2015"/>
    <n v="290763"/>
    <d v="2015-04-17T00:00:00"/>
    <m/>
    <s v="NPI"/>
    <s v="NPI"/>
    <s v="NO"/>
    <x v="0"/>
    <n v="39705864"/>
    <m/>
    <m/>
    <m/>
    <m/>
    <m/>
    <n v="0"/>
    <n v="0"/>
    <n v="0"/>
    <m/>
  </r>
  <r>
    <n v="612"/>
    <s v="2192870: INSTALACION DE LA ELECTRIFICACION RURAL DE LAS LOCALIDADES DE SAN JUAN DE CHIPLE, NUEVO CAVICO, NUEVO RECODO Y CUYCA PIMPINGOS"/>
    <x v="0"/>
    <n v="2015"/>
    <n v="292186"/>
    <d v="2014-04-10T00:00:00"/>
    <m/>
    <d v="2014-07-01T00:00:00"/>
    <s v="set-15"/>
    <s v="NO"/>
    <x v="1"/>
    <n v="954620.61"/>
    <m/>
    <m/>
    <m/>
    <m/>
    <m/>
    <m/>
    <n v="948026.84"/>
    <n v="0.993092784787037"/>
    <m/>
  </r>
  <r>
    <n v="613"/>
    <s v="2251137: MEJORAMIENTO DEL SERVICIO EDUCATIVO EN LA I.E.S. DIVINO CORAZON DE JESUS CP. CUMBE CHONTABAMBA DISTRITO DE BAMBAMARCA, PROVINCIA DE HUALGAYOC, REGION CAJAMARCA"/>
    <x v="3"/>
    <n v="2015"/>
    <n v="294426"/>
    <d v="2014-12-11T00:00:00"/>
    <m/>
    <s v="NPI"/>
    <s v="NPI"/>
    <s v="NO"/>
    <x v="1"/>
    <n v="2468161"/>
    <m/>
    <m/>
    <m/>
    <m/>
    <m/>
    <m/>
    <n v="0"/>
    <n v="0"/>
    <m/>
  </r>
  <r>
    <n v="614"/>
    <s v="2256482: MEJORAMIENTO DE LAS CONDICIONES DEL SERVICIO DE EDUCACION SECUNDARIA EN LA I.E.S. FELIPE HUAMAN POMA DE AYALA, DEL CENTRO POBLADO EL TAMBO,DISTRITO DE BAMBAMARCA, PROVINCIA DE HUALGAYOC, DEPARTAMENTO DE CAJAMARCA"/>
    <x v="3"/>
    <n v="2015"/>
    <n v="296575"/>
    <d v="2015-05-13T00:00:00"/>
    <m/>
    <s v="NPI"/>
    <s v="NPI"/>
    <s v="NO"/>
    <x v="1"/>
    <n v="6970569"/>
    <m/>
    <m/>
    <m/>
    <m/>
    <m/>
    <m/>
    <n v="0"/>
    <n v="0"/>
    <m/>
  </r>
  <r>
    <n v="615"/>
    <s v="2245809: MEJORAMIENTO DE LOS SERVICIOS DE SALUD EN EL PUESTO DE SALUD EL PORVENIR EN EL CASERIO EL PORVENIR, DISTRITO DE SAN JOSE DEL ALTO - JAEN - CAJAMARCA"/>
    <x v="1"/>
    <n v="2015"/>
    <n v="298834"/>
    <d v="2014-07-07T00:00:00"/>
    <m/>
    <d v="2015-06-01T00:00:00"/>
    <d v="2015-12-01T00:00:00"/>
    <s v="NO"/>
    <x v="1"/>
    <n v="1177733"/>
    <m/>
    <n v="0"/>
    <n v="0"/>
    <n v="1006733"/>
    <n v="999358"/>
    <n v="99.3"/>
    <n v="999357.5"/>
    <n v="0.84854334556304356"/>
    <m/>
  </r>
  <r>
    <n v="616"/>
    <s v="2251273: INSTALACION DEL SERVICIO EDUCATIVO ESCOLARIZADO DEL NIVEL INICIAL EN LAS LOCALIDADES DE EL MILAGRO, MESAPATA, HIGOSBAMBA Y PUCARITA, EN LOS DISTRITOS DE CACHACHI, CAJABAMBA Y SITACOCHA DE LA PROVINCIA DE CAJABAMBA, REGION CAJAMARCA"/>
    <x v="2"/>
    <n v="2015"/>
    <n v="299204"/>
    <d v="2014-11-17T00:00:00"/>
    <m/>
    <s v="NPI"/>
    <s v="NPI"/>
    <s v="NO"/>
    <x v="1"/>
    <n v="3521864"/>
    <m/>
    <n v="0"/>
    <n v="0"/>
    <n v="114666"/>
    <n v="0"/>
    <n v="0"/>
    <n v="0"/>
    <n v="0"/>
    <m/>
  </r>
  <r>
    <n v="617"/>
    <s v="2251393: INSTALACION DEL SERVICIO EDUCATIVO ESCOLARIZADO NIVEL INICIAL EN LAS LOCALIDADES DE SALLOF, CHONTAS, SAN VICENTE DE PALMO, LAGUNA SHITA Y MUÑUÑO DE LA PROVINCIA DE CUTERVO"/>
    <x v="0"/>
    <n v="2015"/>
    <n v="301811"/>
    <d v="2014-11-17T00:00:00"/>
    <m/>
    <d v="2015-12-01T00:00:00"/>
    <d v="2015-12-01T00:00:00"/>
    <s v="NO"/>
    <x v="1"/>
    <n v="6538528.7000000002"/>
    <m/>
    <m/>
    <m/>
    <m/>
    <m/>
    <n v="100"/>
    <n v="109341"/>
    <n v="1.672256940617237E-2"/>
    <m/>
  </r>
  <r>
    <n v="618"/>
    <s v="2251394: INSTALACION DEL SERVICIO EDUCATIVO ESCOLARIZADO NIVEL INICIAL EN LAS LOCALIDADES DE VILUCO, PABELLON, EL PUQUIO, NUEVO PORVENIR LOS ALISOS Y COLPA DE LA PROVINCIA DE CUTERVO"/>
    <x v="0"/>
    <n v="2015"/>
    <n v="301814"/>
    <d v="2014-11-17T00:00:00"/>
    <m/>
    <d v="2015-12-01T00:00:00"/>
    <d v="2015-12-01T00:00:00"/>
    <s v="NO"/>
    <x v="1"/>
    <n v="7493160.2999999998"/>
    <m/>
    <m/>
    <m/>
    <m/>
    <m/>
    <m/>
    <n v="109606"/>
    <n v="1.4627473003613709E-2"/>
    <m/>
  </r>
  <r>
    <n v="619"/>
    <s v="2251556: INSTALACION DEL SERVICIO EDUCATIVO ESCOLARIZADO DEL NIVEL INICIAL DE LAS LOCALIDADES DE LA CAPELLANIA, DISTRITO DE SAN LUIS;CARRERAPAMPA Y LAS VIZCACHAS DISTRITO DE SAN PABLO; MARAYPAMPA DISTRITO DE TUMBADEN, PROVINCIA DE SAN PABLO REGION CAJAMARCA"/>
    <x v="2"/>
    <n v="2015"/>
    <n v="303903"/>
    <d v="2014-12-17T00:00:00"/>
    <m/>
    <s v="NPI"/>
    <s v="NPI"/>
    <s v="NO"/>
    <x v="0"/>
    <n v="3360766"/>
    <m/>
    <n v="0"/>
    <n v="0"/>
    <n v="0"/>
    <n v="0"/>
    <n v="0"/>
    <n v="0"/>
    <n v="0"/>
    <m/>
  </r>
  <r>
    <n v="620"/>
    <s v="2251814: INSTALACION DEL SISTEMA DE RIEGO EN LA LOCALIDAD DE SAN ANTONIO, DISTRITO DE SOCOTA - CUTERVO - CAJAMARCA"/>
    <x v="0"/>
    <n v="2015"/>
    <n v="308891"/>
    <d v="2014-12-07T00:00:00"/>
    <m/>
    <s v="NPI"/>
    <s v="NPI"/>
    <s v="NO"/>
    <x v="0"/>
    <n v="5694195"/>
    <m/>
    <m/>
    <m/>
    <m/>
    <m/>
    <m/>
    <n v="0"/>
    <n v="0"/>
    <m/>
  </r>
  <r>
    <n v="621"/>
    <s v="2271369: CREACION DE LOS SERVICIOS EDUCATIVOS EN LA I.E.I Nº360 C.P CUTAXI, DISTRITO DE CONCHAN - CHOTA - CAJAMARCA"/>
    <x v="3"/>
    <n v="2015"/>
    <n v="319707"/>
    <d v="2015-05-05T00:00:00"/>
    <m/>
    <d v="2015-07-01T00:00:00"/>
    <d v="2015-10-01T00:00:00"/>
    <s v="NO"/>
    <x v="1"/>
    <n v="728441.2"/>
    <m/>
    <m/>
    <m/>
    <m/>
    <m/>
    <m/>
    <n v="716801.19"/>
    <n v="0.98402065945748263"/>
    <s v="ejecutado por Region Cajamarca Sede Central Cajamarca 0.00 soles y Region Cajamarca Agricultura Cajamarca 6,674,764.53 soles"/>
  </r>
  <r>
    <n v="622"/>
    <s v="2271383: CREACION DE LA INFRAESTRUCTURA EDUCATIVA PARA EL PRONOEI C.P. PENCALOMA, DISTRITO DE CONCHAN - CHOTA - CAJAMARCA"/>
    <x v="3"/>
    <n v="2015"/>
    <n v="319726"/>
    <d v="2015-05-05T00:00:00"/>
    <m/>
    <d v="2015-06-01T00:00:00"/>
    <d v="2015-11-01T00:00:00"/>
    <s v="NO"/>
    <x v="1"/>
    <n v="374477.85"/>
    <m/>
    <m/>
    <m/>
    <m/>
    <m/>
    <m/>
    <n v="362777.85"/>
    <n v="0.96875649654579032"/>
    <m/>
  </r>
  <r>
    <n v="623"/>
    <s v="2302289: MEJORAMIENTO Y AMPLIACION DE LOS SERVICIOS DE EDUCACION SECUNDARIA DE LA I.E.S JUAN PABLO II, LOCALIDAD DE SALABAMBA, DISTITO CUTERVO, PROVINCIA DE CUTERVO - CAJAMARCA"/>
    <x v="0"/>
    <n v="2015"/>
    <n v="336504"/>
    <d v="2015-11-05T00:00:00"/>
    <m/>
    <s v="NPI"/>
    <s v="NPI"/>
    <s v="NO"/>
    <x v="0"/>
    <n v="2946767"/>
    <m/>
    <m/>
    <m/>
    <m/>
    <m/>
    <m/>
    <n v="0"/>
    <n v="0"/>
    <m/>
  </r>
  <r>
    <n v="624"/>
    <s v="2302292: MEJORAMIENTO DE LOS SERVICIOS DE SALUD EN LOS ESTABLECIMIENTOS DE SALUD DE LAS LOCALIDADES DE MUSUNGATE Y SANTA ROSA, DISTRITO DE SAN JUAN DE CUTERVO - CUTERVO - CAJAMARCA"/>
    <x v="0"/>
    <n v="2015"/>
    <n v="339449"/>
    <d v="2015-11-12T00:00:00"/>
    <m/>
    <s v="NPI"/>
    <s v="NPI"/>
    <s v="NO"/>
    <x v="0"/>
    <n v="3047762"/>
    <m/>
    <m/>
    <m/>
    <m/>
    <m/>
    <m/>
    <n v="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6">
  <r>
    <n v="1"/>
    <s v="2056346: CONSTRUCCION DEL CAMINO VECINAL SANTO DOMINGO LA CAPILLA - EL CUMBE (CALLAYUC)"/>
    <x v="0"/>
    <n v="2012"/>
    <n v="2247"/>
    <d v="2003-10-30T00:00:00"/>
    <m/>
    <d v="2008-10-01T00:00:00"/>
    <d v="2012-04-01T00:00:00"/>
    <d v="2016-02-15T00:00:00"/>
    <n v="7.3780821917808215"/>
    <n v="3.8767123287671232"/>
    <s v="NO"/>
    <s v="NO"/>
    <n v="2016344"/>
    <m/>
    <m/>
    <m/>
    <n v="1477517.02"/>
    <n v="538826.98"/>
    <n v="0.73277031101835799"/>
  </r>
  <r>
    <n v="2"/>
    <s v="2227654: CONSTRUCCION CENTRO EDUCATIVO 16065 SAN MARTIN"/>
    <x v="1"/>
    <n v="2014"/>
    <n v="2303"/>
    <d v="2005-10-20T00:00:00"/>
    <m/>
    <d v="2014-06-01T00:00:00"/>
    <d v="2014-06-01T00:00:00"/>
    <d v="2016-02-15T00:00:00"/>
    <n v="1.7095890410958905"/>
    <n v="1.7095890410958905"/>
    <s v="NO"/>
    <s v="NO"/>
    <n v="634747"/>
    <m/>
    <m/>
    <m/>
    <n v="5000"/>
    <n v="629747"/>
    <n v="7.8771542047461427E-3"/>
  </r>
  <r>
    <n v="3"/>
    <s v="2054264: MEJORAMIENTO Y AMPLIACION DE LOS SERVICIOS DE AGUA POTABLE, ALCANTARILLADO Y TRATAMIENTO DE AGUAS SERVIDAS PARA LA CIUDAD DE SAN IGNACIO"/>
    <x v="1"/>
    <n v="2011"/>
    <n v="4732"/>
    <d v="2007-07-24T00:00:00"/>
    <m/>
    <d v="2008-05-01T00:00:00"/>
    <d v="2012-09-01T00:00:00"/>
    <d v="2016-02-15T00:00:00"/>
    <n v="7.7972602739726025"/>
    <n v="3.4575342465753423"/>
    <s v="NO"/>
    <s v="NO"/>
    <n v="13460826.810000001"/>
    <m/>
    <m/>
    <m/>
    <n v="15871727"/>
    <n v="0"/>
    <n v="1.1791049111640712"/>
  </r>
  <r>
    <n v="4"/>
    <s v="2001637: FORESTACION Y REFORESTACION-CHOTA"/>
    <x v="2"/>
    <n v="2013"/>
    <n v="5303"/>
    <d v="2003-05-26T00:00:00"/>
    <m/>
    <d v="2004-04-01T00:00:00"/>
    <d v="2013-06-01T00:00:00"/>
    <d v="2016-02-15T00:00:00"/>
    <n v="11.882191780821918"/>
    <n v="2.7095890410958905"/>
    <s v="NO"/>
    <s v="NO"/>
    <n v="314500"/>
    <m/>
    <m/>
    <m/>
    <n v="308608.09999999998"/>
    <n v="5891.9000000000233"/>
    <n v="0.98126581875993635"/>
  </r>
  <r>
    <n v="5"/>
    <s v="2028327: CONSTRUCCION AGUA POTABLE Y LETRINAS CASA DE TORTA, PAY PAY, EL MANGO, PITURA Y OTROS"/>
    <x v="3"/>
    <n v="2010"/>
    <n v="5338"/>
    <d v="2003-12-11T00:00:00"/>
    <m/>
    <d v="2006-04-01T00:00:00"/>
    <d v="2008-10-01T00:00:00"/>
    <d v="2016-02-15T00:00:00"/>
    <n v="9.882191780821918"/>
    <n v="7.3780821917808215"/>
    <s v="NO"/>
    <s v="NO"/>
    <n v="1849402.83"/>
    <m/>
    <m/>
    <m/>
    <n v="464978.02"/>
    <n v="1384424.81"/>
    <n v="0.25142062748979355"/>
  </r>
  <r>
    <n v="6"/>
    <s v="2095015: SISTEMA ELECTRICO RURAL JAEN II ETAPA"/>
    <x v="4"/>
    <n v="2015"/>
    <n v="5443"/>
    <d v="2010-04-16T00:00:00"/>
    <m/>
    <d v="2010-06-01T00:00:00"/>
    <d v="2013-12-01T00:00:00"/>
    <d v="2016-02-15T00:00:00"/>
    <n v="5.7123287671232879"/>
    <n v="2.2082191780821918"/>
    <s v="NO"/>
    <s v="NO"/>
    <n v="4258581"/>
    <n v="4437677"/>
    <n v="0"/>
    <n v="0"/>
    <n v="4437676.87"/>
    <n v="0"/>
    <n v="1.0420552925962898"/>
  </r>
  <r>
    <n v="7"/>
    <s v="2093137: SISTEMA ELECTRICO RURAL VILLA SANTA ROSA"/>
    <x v="4"/>
    <n v="2015"/>
    <n v="5444"/>
    <d v="2009-02-04T00:00:00"/>
    <m/>
    <d v="2010-02-01T00:00:00"/>
    <d v="2013-12-01T00:00:00"/>
    <d v="2016-02-15T00:00:00"/>
    <n v="6.0410958904109586"/>
    <n v="2.2082191780821918"/>
    <s v="NO"/>
    <s v="NO"/>
    <n v="2885163"/>
    <n v="3270004"/>
    <n v="0"/>
    <n v="0"/>
    <n v="3270003.77"/>
    <n v="0"/>
    <n v="1.1333861449075842"/>
  </r>
  <r>
    <n v="8"/>
    <s v="2093138: SISTEMA ELECTRICO RURAL QUEROCOTO HUAMBOS II ETAPA"/>
    <x v="4"/>
    <n v="2015"/>
    <n v="5455"/>
    <d v="2009-02-04T00:00:00"/>
    <m/>
    <d v="2010-01-01T00:00:00"/>
    <d v="2013-12-01T00:00:00"/>
    <d v="2016-02-15T00:00:00"/>
    <n v="6.1260273972602741"/>
    <n v="2.2082191780821918"/>
    <s v="NO"/>
    <s v="SI"/>
    <n v="10426340"/>
    <n v="11904298"/>
    <n v="0"/>
    <n v="0"/>
    <n v="11904297.640000001"/>
    <n v="0"/>
    <n v="1.1417522965872973"/>
  </r>
  <r>
    <n v="9"/>
    <s v="2000846: PEQUEÑO SISTEMA ELECTRICO CHILETE III ETAPA"/>
    <x v="3"/>
    <n v="2013"/>
    <n v="5456"/>
    <d v="2005-04-13T00:00:00"/>
    <m/>
    <d v="2006-03-01T00:00:00"/>
    <d v="2013-11-01T00:00:00"/>
    <d v="2016-02-15T00:00:00"/>
    <n v="9.9671232876712335"/>
    <n v="2.2904109589041095"/>
    <s v="NO"/>
    <s v="SI"/>
    <n v="8727588"/>
    <m/>
    <m/>
    <m/>
    <n v="4521067.3099999996"/>
    <n v="4206520.6900000004"/>
    <n v="0.51802024912266709"/>
  </r>
  <r>
    <n v="10"/>
    <s v="2021989: CONSTRUCCION CARRETERA VILCASIT - HUALLANGATE"/>
    <x v="2"/>
    <n v="2011"/>
    <n v="5755"/>
    <d v="2004-05-20T00:00:00"/>
    <m/>
    <d v="2007-06-01T00:00:00"/>
    <d v="2011-06-01T00:00:00"/>
    <d v="2016-02-15T00:00:00"/>
    <n v="8.7150684931506852"/>
    <n v="4.7123287671232879"/>
    <s v="NO"/>
    <s v="NO"/>
    <n v="2851402.76"/>
    <m/>
    <m/>
    <m/>
    <n v="844257.78"/>
    <n v="2007144.9799999997"/>
    <n v="0.29608506796844092"/>
  </r>
  <r>
    <n v="11"/>
    <s v="2017797: AMPLIACION CAMPUS UNIVERSITARIO FILIAL JAEN"/>
    <x v="3"/>
    <n v="2010"/>
    <n v="6132"/>
    <d v="2004-06-29T00:00:00"/>
    <m/>
    <d v="2005-08-01T00:00:00"/>
    <d v="2007-06-01T00:00:00"/>
    <d v="2016-02-15T00:00:00"/>
    <n v="10.547945205479452"/>
    <n v="8.7150684931506852"/>
    <s v="NO"/>
    <s v="NO"/>
    <n v="500000"/>
    <m/>
    <m/>
    <m/>
    <n v="1054934.5"/>
    <n v="0"/>
    <n v="2.1098690000000002"/>
  </r>
  <r>
    <n v="12"/>
    <s v="2022531: MEJORAMIENTO DE CANAL PISIT CHORRO BLANCO ROMERO CIRCA POBLACION"/>
    <x v="3"/>
    <n v="2010"/>
    <n v="6294"/>
    <d v="2003-09-30T00:00:00"/>
    <m/>
    <d v="2006-09-01T00:00:00"/>
    <d v="2009-05-01T00:00:00"/>
    <d v="2016-02-15T00:00:00"/>
    <n v="9.463013698630137"/>
    <n v="6.7972602739726025"/>
    <s v="NO"/>
    <s v="NO"/>
    <n v="447163"/>
    <m/>
    <m/>
    <m/>
    <n v="1466383.62"/>
    <n v="0"/>
    <n v="3.2793044594476739"/>
  </r>
  <r>
    <n v="13"/>
    <s v="2095014: SISTEMA ELECTRICO RURAL DE CAJABAMBA II ETAPA"/>
    <x v="4"/>
    <n v="2015"/>
    <n v="6990"/>
    <d v="2010-06-14T00:00:00"/>
    <m/>
    <d v="2010-06-01T00:00:00"/>
    <d v="2014-12-01T00:00:00"/>
    <d v="2016-02-15T00:00:00"/>
    <n v="5.7123287671232879"/>
    <n v="1.2082191780821918"/>
    <s v="NO"/>
    <s v="SI"/>
    <n v="14813700"/>
    <n v="14723981"/>
    <n v="87790"/>
    <n v="0"/>
    <n v="14811771"/>
    <n v="1929"/>
    <n v="0.99986978270114824"/>
  </r>
  <r>
    <n v="14"/>
    <s v="2030365: ELECTRIFICACION RURAL POMAHUACA"/>
    <x v="1"/>
    <n v="2010"/>
    <n v="7416"/>
    <d v="2004-11-22T00:00:00"/>
    <m/>
    <d v="2009-05-01T00:00:00"/>
    <d v="2009-09-01T00:00:00"/>
    <d v="2016-02-15T00:00:00"/>
    <n v="6.7972602739726025"/>
    <n v="6.4602739726027396"/>
    <s v="NO"/>
    <s v="NO"/>
    <n v="652137"/>
    <m/>
    <m/>
    <m/>
    <n v="3240"/>
    <n v="648897"/>
    <n v="4.9682812047161873E-3"/>
  </r>
  <r>
    <n v="15"/>
    <s v="2021976: CONSTRUCCION CAMINO VECINAL SINCHIMACHE QUEROCOTILLO"/>
    <x v="0"/>
    <n v="2010"/>
    <n v="7607"/>
    <d v="2004-05-12T00:00:00"/>
    <m/>
    <d v="2006-01-01T00:00:00"/>
    <d v="2010-12-01T00:00:00"/>
    <d v="2016-02-15T00:00:00"/>
    <n v="10.128767123287671"/>
    <n v="5.2109589041095887"/>
    <s v="NO"/>
    <s v="NO"/>
    <n v="3035047"/>
    <m/>
    <m/>
    <m/>
    <n v="5016052.46"/>
    <n v="0"/>
    <n v="1.6527099778026502"/>
  </r>
  <r>
    <n v="16"/>
    <s v="2021987: CONSTRUCCION CARRETERA SHAWINDO-ANGUYACU-TUQUE"/>
    <x v="2"/>
    <n v="2013"/>
    <n v="7634"/>
    <d v="2004-10-15T00:00:00"/>
    <m/>
    <d v="2006-08-01T00:00:00"/>
    <d v="2013-12-01T00:00:00"/>
    <d v="2016-02-15T00:00:00"/>
    <n v="9.5479452054794525"/>
    <n v="2.2082191780821918"/>
    <s v="NO"/>
    <s v="SI"/>
    <n v="4717213"/>
    <m/>
    <m/>
    <m/>
    <n v="4647006.16"/>
    <n v="70206.839999999851"/>
    <n v="0.98511688151457233"/>
  </r>
  <r>
    <n v="17"/>
    <s v="2095008: SISTEMA ELECTRICO RURAL CAJAMARCA, EJE ASUNCION III ETAPA"/>
    <x v="4"/>
    <n v="2015"/>
    <n v="8192"/>
    <d v="2010-06-25T00:00:00"/>
    <m/>
    <d v="2010-08-01T00:00:00"/>
    <d v="2013-12-01T00:00:00"/>
    <d v="2016-02-15T00:00:00"/>
    <n v="5.5452054794520551"/>
    <n v="2.2082191780821918"/>
    <s v="NO"/>
    <s v="SI"/>
    <n v="6866722"/>
    <n v="8182361"/>
    <n v="0"/>
    <n v="0"/>
    <n v="8182361.1500000004"/>
    <n v="0"/>
    <n v="1.1915963905339404"/>
  </r>
  <r>
    <n v="18"/>
    <s v="2095010: SISTEMA ELECTRICO RURAL CHILETE IV ETAPA"/>
    <x v="4"/>
    <n v="2015"/>
    <n v="8197"/>
    <d v="2010-09-22T00:00:00"/>
    <m/>
    <d v="2010-11-01T00:00:00"/>
    <d v="2014-12-01T00:00:00"/>
    <d v="2016-02-15T00:00:00"/>
    <n v="5.2931506849315069"/>
    <n v="1.2082191780821918"/>
    <s v="NO"/>
    <s v="SI"/>
    <n v="9803543"/>
    <n v="9023897"/>
    <n v="777081"/>
    <n v="0"/>
    <n v="9800978.5399999991"/>
    <n v="2564.4600000008941"/>
    <n v="0.99973841497915594"/>
  </r>
  <r>
    <n v="19"/>
    <s v="2056993: MEJORAMIENTO DE LA CARRETERA COCHALAN - SAN LORENZO"/>
    <x v="1"/>
    <n v="2010"/>
    <n v="8574"/>
    <d v="2004-07-07T00:00:00"/>
    <m/>
    <d v="2010-09-01T00:00:00"/>
    <d v="2010-12-01T00:00:00"/>
    <d v="2016-02-15T00:00:00"/>
    <n v="5.4602739726027396"/>
    <n v="5.2109589041095887"/>
    <s v="NO"/>
    <s v="NO"/>
    <n v="1951055"/>
    <m/>
    <m/>
    <m/>
    <n v="488385.4"/>
    <n v="1462669.6"/>
    <n v="0.25031862248885861"/>
  </r>
  <r>
    <n v="20"/>
    <s v="2027921: MEJORAMIENTO EN LA ATENCION DE LOS SERVICIOS DE HOSPITALIZACION DEL HOSPITAL TIPO I - JAEN"/>
    <x v="3"/>
    <n v="2010"/>
    <n v="8577"/>
    <d v="2004-09-10T00:00:00"/>
    <m/>
    <d v="2006-03-01T00:00:00"/>
    <d v="2006-11-01T00:00:00"/>
    <d v="2016-02-15T00:00:00"/>
    <n v="9.9671232876712335"/>
    <n v="9.2958904109589042"/>
    <s v="NO"/>
    <s v="NO"/>
    <n v="1879742"/>
    <m/>
    <m/>
    <m/>
    <n v="166174.20000000001"/>
    <n v="1713567.8"/>
    <n v="8.8402663769815232E-2"/>
  </r>
  <r>
    <n v="21"/>
    <s v="2146771: REUBICACION Y CONSTRUCCION INFRAESTRUCTURA CEI Nº 092 STO3 PNP MARINO LINARES JARAMILLO"/>
    <x v="1"/>
    <n v="2012"/>
    <n v="8914"/>
    <d v="2005-10-20T00:00:00"/>
    <m/>
    <d v="2011-12-01T00:00:00"/>
    <d v="2012-10-01T00:00:00"/>
    <d v="2016-02-15T00:00:00"/>
    <n v="4.2109589041095887"/>
    <n v="3.3753424657534246"/>
    <s v="NO"/>
    <s v="NO"/>
    <n v="211589.38"/>
    <m/>
    <m/>
    <m/>
    <n v="42546.6"/>
    <n v="169042.78"/>
    <n v="0.20108098052936305"/>
  </r>
  <r>
    <n v="22"/>
    <s v="2146777: REPOSICION DE AULAS Y SSHH DEL C. E.P Nº 16476 HUACORA"/>
    <x v="1"/>
    <n v="2012"/>
    <n v="8965"/>
    <d v="2004-12-10T00:00:00"/>
    <m/>
    <d v="2011-12-01T00:00:00"/>
    <d v="2012-12-01T00:00:00"/>
    <d v="2016-02-15T00:00:00"/>
    <n v="4.2109589041095887"/>
    <n v="3.2082191780821918"/>
    <s v="NO"/>
    <s v="NO"/>
    <n v="384096.93"/>
    <m/>
    <m/>
    <m/>
    <n v="109939.14"/>
    <n v="274157.78999999998"/>
    <n v="0.28622759364413564"/>
  </r>
  <r>
    <n v="23"/>
    <s v="2146774: REPOSICION DE INFRAESTRUCTURA DEL CENTRO EDUCATIVO N° 16517- PUERTO INTERNACIONAL- LA BALSA - NAMBALLE"/>
    <x v="1"/>
    <n v="2012"/>
    <n v="9123"/>
    <d v="2004-11-09T00:00:00"/>
    <m/>
    <d v="2011-12-01T00:00:00"/>
    <d v="2012-09-01T00:00:00"/>
    <d v="2016-02-15T00:00:00"/>
    <n v="4.2109589041095887"/>
    <n v="3.4575342465753423"/>
    <s v="NO"/>
    <s v="NO"/>
    <n v="383375.94"/>
    <m/>
    <m/>
    <m/>
    <n v="188681.39"/>
    <n v="194694.55"/>
    <n v="0.49215761948963205"/>
  </r>
  <r>
    <n v="24"/>
    <s v="2044767: REPOSICION DE AULAS Y SERVICIOS HIGIENICOS C.E.I.P.S. N° 16512 - CESARA"/>
    <x v="1"/>
    <n v="2015"/>
    <n v="9133"/>
    <d v="2007-06-06T00:00:00"/>
    <m/>
    <d v="2007-08-01T00:00:00"/>
    <d v="2013-12-01T00:00:00"/>
    <d v="2016-02-15T00:00:00"/>
    <n v="8.5479452054794525"/>
    <n v="2.2082191780821918"/>
    <s v="NO"/>
    <s v="NO"/>
    <n v="785518"/>
    <n v="195751"/>
    <n v="0"/>
    <n v="174395"/>
    <n v="195750.58"/>
    <n v="589767.42000000004"/>
    <n v="0.24919935634829499"/>
  </r>
  <r>
    <n v="25"/>
    <s v="2029234: MEJORAMIENTO DE LA PRODUCTIVIDAD DE TRUCHA DEL CENTRO PISCICOLA NAMORA"/>
    <x v="3"/>
    <n v="2013"/>
    <n v="9275"/>
    <d v="2004-08-09T00:00:00"/>
    <m/>
    <d v="2006-09-01T00:00:00"/>
    <d v="2012-12-01T00:00:00"/>
    <d v="2016-02-15T00:00:00"/>
    <n v="9.463013698630137"/>
    <n v="3.2082191780821918"/>
    <s v="NO"/>
    <s v="NO"/>
    <n v="54135"/>
    <m/>
    <m/>
    <m/>
    <n v="343092.53"/>
    <n v="0"/>
    <n v="6.3377210677011178"/>
  </r>
  <r>
    <n v="26"/>
    <s v="2022062: CONSTRUCCION DE LA CARRETERA SAN ISIDRO DE LAS VEGAS - TAURANA - SONDOR - PUCARA"/>
    <x v="1"/>
    <n v="2013"/>
    <n v="9324"/>
    <d v="2006-04-20T00:00:00"/>
    <m/>
    <d v="2006-06-01T00:00:00"/>
    <d v="2013-07-01T00:00:00"/>
    <d v="2016-02-15T00:00:00"/>
    <n v="9.7150684931506852"/>
    <n v="2.6273972602739728"/>
    <s v="NO"/>
    <s v="NO"/>
    <n v="2783023"/>
    <m/>
    <m/>
    <m/>
    <n v="2912659.64"/>
    <n v="0"/>
    <n v="1.0465812319912555"/>
  </r>
  <r>
    <n v="27"/>
    <s v="2031420: ESTABLECIMIENTO DE NIVELES DE ESCASA PREVALENCIA DE MOSCAS DE LA FRUTA EN EL VALLE DEL ALTO JEQUETEPEQUE-CAJAMARCA"/>
    <x v="3"/>
    <n v="2011"/>
    <n v="9648"/>
    <d v="2007-02-28T00:00:00"/>
    <m/>
    <d v="2007-04-01T00:00:00"/>
    <d v="2011-07-01T00:00:00"/>
    <d v="2016-02-15T00:00:00"/>
    <n v="8.882191780821918"/>
    <n v="4.6301369863013697"/>
    <s v="NO"/>
    <s v="NO"/>
    <n v="12826997"/>
    <m/>
    <m/>
    <m/>
    <n v="14148126.43"/>
    <n v="0"/>
    <n v="1.1029960036632112"/>
  </r>
  <r>
    <n v="28"/>
    <s v="2027919: SUSTITUCION INFRAESTRUCTURA CENTRO EDUCATIVO ABEL ALVA - CONTUMAZA"/>
    <x v="3"/>
    <n v="2011"/>
    <n v="10149"/>
    <d v="2004-07-01T00:00:00"/>
    <m/>
    <d v="2006-03-01T00:00:00"/>
    <d v="2006-12-01T00:00:00"/>
    <d v="2016-02-15T00:00:00"/>
    <n v="9.9671232876712335"/>
    <n v="9.213698630136987"/>
    <s v="NO"/>
    <s v="NO"/>
    <n v="901492.26"/>
    <m/>
    <m/>
    <m/>
    <n v="294314"/>
    <n v="607178.26"/>
    <n v="0.32647423950151272"/>
  </r>
  <r>
    <n v="29"/>
    <s v="2043339: REPOSICION DE LA INFRAESTRUCTURA DEL PUESTO DE SALUD DE YARARAHUE"/>
    <x v="3"/>
    <n v="2010"/>
    <n v="10360"/>
    <d v="2006-01-24T00:00:00"/>
    <m/>
    <d v="2009-05-01T00:00:00"/>
    <d v="2009-12-01T00:00:00"/>
    <d v="2016-02-15T00:00:00"/>
    <n v="6.7972602739726025"/>
    <n v="6.2109589041095887"/>
    <s v="NO"/>
    <s v="NO"/>
    <n v="181910"/>
    <m/>
    <m/>
    <m/>
    <n v="172627.14"/>
    <n v="9282.859999999986"/>
    <n v="0.94897004012973452"/>
  </r>
  <r>
    <n v="30"/>
    <s v="2022205: CONSTRUCCION TROCHA CARROZABLE TRAMO LOS ARENALES - CHOROPAMPA"/>
    <x v="2"/>
    <n v="2014"/>
    <n v="10408"/>
    <d v="2004-07-08T00:00:00"/>
    <m/>
    <d v="2006-03-01T00:00:00"/>
    <d v="2014-12-01T00:00:00"/>
    <d v="2016-02-15T00:00:00"/>
    <n v="9.9671232876712335"/>
    <n v="1.2082191780821918"/>
    <s v="NO"/>
    <s v="SI"/>
    <n v="3405865.6"/>
    <m/>
    <m/>
    <m/>
    <n v="3248780.67"/>
    <n v="157084.93000000017"/>
    <n v="0.95387811838494152"/>
  </r>
  <r>
    <n v="31"/>
    <s v="2027920: MEJORAMIENTO DE LA CARRETERA TRINIDAD PAMPA LARGA"/>
    <x v="3"/>
    <n v="2010"/>
    <n v="10438"/>
    <d v="2004-08-02T00:00:00"/>
    <m/>
    <d v="2006-03-01T00:00:00"/>
    <d v="2010-04-01T00:00:00"/>
    <d v="2016-02-15T00:00:00"/>
    <n v="9.9671232876712335"/>
    <n v="5.8794520547945206"/>
    <s v="NO"/>
    <s v="NO"/>
    <n v="1842236"/>
    <m/>
    <m/>
    <m/>
    <n v="170488.04"/>
    <n v="1671747.96"/>
    <n v="9.2544082299987632E-2"/>
  </r>
  <r>
    <n v="32"/>
    <s v="2022443: INTERCONEXION INFORMATICA DEL GOBIERNO REGIONAL CAJAMARCA"/>
    <x v="3"/>
    <n v="2013"/>
    <n v="10489"/>
    <d v="2004-07-07T00:00:00"/>
    <m/>
    <d v="2006-01-01T00:00:00"/>
    <d v="2009-12-01T00:00:00"/>
    <d v="2016-02-15T00:00:00"/>
    <n v="10.128767123287671"/>
    <n v="6.2109589041095887"/>
    <s v="NO"/>
    <s v="NO"/>
    <n v="627501"/>
    <m/>
    <m/>
    <m/>
    <n v="298447.83"/>
    <n v="329053.17"/>
    <n v="0.47561331376364341"/>
  </r>
  <r>
    <n v="33"/>
    <s v="2130493: REPOSICION Y MEJORAMIENTO DE INFRAESTRUCTURA EPM 16002 - JAEN"/>
    <x v="1"/>
    <n v="2012"/>
    <n v="10585"/>
    <d v="2005-02-04T00:00:00"/>
    <m/>
    <d v="2011-05-01T00:00:00"/>
    <d v="2012-09-01T00:00:00"/>
    <d v="2016-02-15T00:00:00"/>
    <n v="4.7972602739726025"/>
    <n v="3.4575342465753423"/>
    <s v="NO"/>
    <s v="NO"/>
    <n v="494061"/>
    <m/>
    <m/>
    <m/>
    <n v="584511.6"/>
    <n v="0"/>
    <n v="1.1830757740440958"/>
  </r>
  <r>
    <n v="34"/>
    <s v="2023003: RESIDENCIA UNIVERSITARIA UNIVERSIDAD NACIONAL DE CAJAMARCA"/>
    <x v="3"/>
    <n v="2010"/>
    <n v="10852"/>
    <d v="2004-06-29T00:00:00"/>
    <m/>
    <d v="2006-07-01T00:00:00"/>
    <d v="2009-12-01T00:00:00"/>
    <d v="2016-02-15T00:00:00"/>
    <n v="9.632876712328768"/>
    <n v="6.2109589041095887"/>
    <s v="NO"/>
    <s v="NO"/>
    <n v="1896000"/>
    <m/>
    <m/>
    <m/>
    <n v="3871243.78"/>
    <n v="0"/>
    <n v="2.0417952426160335"/>
  </r>
  <r>
    <n v="35"/>
    <s v="2027931: REHABILITACION Y MEJORAMIENTO CARRETERA EL TINTE - LA CAPILLA - DERIVACION TUMBADEN"/>
    <x v="3"/>
    <n v="2010"/>
    <n v="10905"/>
    <d v="2004-09-10T00:00:00"/>
    <m/>
    <d v="2006-03-01T00:00:00"/>
    <d v="2009-10-01T00:00:00"/>
    <d v="2016-02-15T00:00:00"/>
    <n v="9.9671232876712335"/>
    <n v="6.3780821917808215"/>
    <s v="NO"/>
    <s v="NO"/>
    <n v="2660687"/>
    <m/>
    <m/>
    <m/>
    <n v="1136091.71"/>
    <n v="1524595.29"/>
    <n v="0.42699186713807374"/>
  </r>
  <r>
    <n v="36"/>
    <s v="2022990: REPOSICION DE INFRAESTRUCTURA 02 AULAS Y SS.HH. DEL CIEPS 16643 SAN PEDRO CRUCE EL NARANJO - HUARANGO"/>
    <x v="1"/>
    <n v="2012"/>
    <n v="11308"/>
    <d v="2006-07-17T00:00:00"/>
    <m/>
    <d v="2006-09-01T00:00:00"/>
    <d v="2011-12-01T00:00:00"/>
    <d v="2016-02-15T00:00:00"/>
    <n v="9.463013698630137"/>
    <n v="4.2109589041095887"/>
    <s v="NO"/>
    <s v="NO"/>
    <n v="845294"/>
    <m/>
    <m/>
    <m/>
    <n v="1078059.8400000001"/>
    <n v="0"/>
    <n v="1.2753667244769276"/>
  </r>
  <r>
    <n v="37"/>
    <s v="2031846: REPOSICION DE INFRAESTRUCTURA Y MOBILIARIO ESCOLAR DEL C.E. Nº 16873 DE CHINCHIQUILLA - SAN IGNACIO"/>
    <x v="1"/>
    <n v="2012"/>
    <n v="11316"/>
    <d v="2007-04-26T00:00:00"/>
    <m/>
    <d v="2007-06-01T00:00:00"/>
    <d v="2012-09-01T00:00:00"/>
    <d v="2016-02-15T00:00:00"/>
    <n v="8.7150684931506852"/>
    <n v="3.4575342465753423"/>
    <s v="NO"/>
    <s v="NO"/>
    <n v="869135.13"/>
    <m/>
    <m/>
    <m/>
    <n v="897575.11"/>
    <n v="0"/>
    <n v="1.0327221613973883"/>
  </r>
  <r>
    <n v="38"/>
    <s v="2023018: REUBICACION DEL CENTRO DE SALUD MATERNO INFANTIL SAN IGNACIO"/>
    <x v="1"/>
    <n v="2012"/>
    <n v="11650"/>
    <d v="2004-09-10T00:00:00"/>
    <m/>
    <d v="2006-03-01T00:00:00"/>
    <d v="2012-03-01T00:00:00"/>
    <d v="2016-02-15T00:00:00"/>
    <n v="9.9671232876712335"/>
    <n v="3.9616438356164383"/>
    <s v="NO"/>
    <s v="NO"/>
    <n v="1976063"/>
    <m/>
    <m/>
    <m/>
    <n v="1319669.4099999999"/>
    <n v="656393.59000000008"/>
    <n v="0.66782759962612526"/>
  </r>
  <r>
    <n v="39"/>
    <s v="2023058: SUSTITUCION INFRAESTRUCTURA C. N. NUESTRA SEÑORA DEL ROSARIO - CAJABAMBA"/>
    <x v="3"/>
    <n v="2010"/>
    <n v="11755"/>
    <d v="2004-09-29T00:00:00"/>
    <m/>
    <d v="2006-01-01T00:00:00"/>
    <d v="2009-09-01T00:00:00"/>
    <d v="2016-02-15T00:00:00"/>
    <n v="10.128767123287671"/>
    <n v="6.4602739726027396"/>
    <s v="NO"/>
    <s v="NO"/>
    <n v="1243745"/>
    <m/>
    <m/>
    <m/>
    <n v="1924002.19"/>
    <n v="0"/>
    <n v="1.546942653035791"/>
  </r>
  <r>
    <n v="40"/>
    <s v="2044471: AMPLIACION INFRAESTRUCTURA C.E.P.S. N° 16647 HUMBERTO ALDAZ - CALABOZO"/>
    <x v="1"/>
    <n v="2012"/>
    <n v="11866"/>
    <d v="2007-04-27T00:00:00"/>
    <m/>
    <d v="2007-07-01T00:00:00"/>
    <d v="2012-10-01T00:00:00"/>
    <d v="2016-02-15T00:00:00"/>
    <n v="8.632876712328768"/>
    <n v="3.3753424657534246"/>
    <s v="NO"/>
    <s v="NO"/>
    <n v="762244.25"/>
    <m/>
    <m/>
    <m/>
    <n v="828200.49"/>
    <n v="0"/>
    <n v="1.0865290095661595"/>
  </r>
  <r>
    <n v="41"/>
    <s v="2022536: MEJORAMIENTO CARRETERA CRUCE JESUS-JESUS"/>
    <x v="3"/>
    <n v="2012"/>
    <n v="12213"/>
    <d v="2005-07-05T00:00:00"/>
    <m/>
    <d v="2006-03-01T00:00:00"/>
    <d v="2012-10-01T00:00:00"/>
    <d v="2016-02-15T00:00:00"/>
    <n v="9.9671232876712335"/>
    <n v="3.3753424657534246"/>
    <s v="NO"/>
    <s v="SI"/>
    <n v="5924729"/>
    <m/>
    <m/>
    <m/>
    <n v="6755924.6500000004"/>
    <n v="0"/>
    <n v="1.1402926024127011"/>
  </r>
  <r>
    <n v="42"/>
    <s v="2022065: CONSTRUCCION DE LA ESCUELA DE ARTE &quot;MARIO URTEAGA&quot; DE LA REGION CAJAMARCA"/>
    <x v="3"/>
    <n v="2011"/>
    <n v="12466"/>
    <d v="2005-07-12T00:00:00"/>
    <m/>
    <d v="2006-03-01T00:00:00"/>
    <d v="2011-09-01T00:00:00"/>
    <d v="2016-02-15T00:00:00"/>
    <n v="9.9671232876712335"/>
    <n v="4.4602739726027396"/>
    <s v="NO"/>
    <s v="NO"/>
    <n v="1834675"/>
    <m/>
    <m/>
    <m/>
    <n v="1769042.1"/>
    <n v="65632.899999999907"/>
    <n v="0.96422641612274662"/>
  </r>
  <r>
    <n v="43"/>
    <s v="2046497: REHABILITACION Y MEJORAMIENTO DE LA CARRETERA A NIVEL DE AFIRMADO CHILETE - CONTUMAZA - EMP. R103 (PUENTE OCHAPE)"/>
    <x v="3"/>
    <n v="2011"/>
    <n v="12818"/>
    <d v="2007-02-09T00:00:00"/>
    <m/>
    <d v="2008-04-01T00:00:00"/>
    <d v="2012-09-01T00:00:00"/>
    <d v="2016-02-15T00:00:00"/>
    <n v="7.8794520547945206"/>
    <n v="3.4575342465753423"/>
    <s v="NO"/>
    <s v="SI"/>
    <n v="12977252.880000001"/>
    <m/>
    <m/>
    <m/>
    <n v="11479088.300000001"/>
    <n v="1498164.58"/>
    <n v="0.88455456683679878"/>
  </r>
  <r>
    <n v="44"/>
    <s v="2112538: MEJORAMIENTO DE LA INFRAESTRUCTURA DE LA INSTITUCION EDUCATIVA N° 16003 PUEBLO JOVEN MIRAFLORES - JAEN"/>
    <x v="1"/>
    <n v="2013"/>
    <n v="13348"/>
    <d v="2009-01-28T00:00:00"/>
    <m/>
    <d v="2011-05-01T00:00:00"/>
    <d v="2013-11-01T00:00:00"/>
    <d v="2016-02-15T00:00:00"/>
    <n v="4.7972602739726025"/>
    <n v="2.2904109589041095"/>
    <s v="NO"/>
    <s v="NO"/>
    <n v="1098307.56"/>
    <m/>
    <m/>
    <m/>
    <n v="1062489.17"/>
    <n v="35818.39000000013"/>
    <n v="0.96738765050474551"/>
  </r>
  <r>
    <n v="45"/>
    <s v="2134646: AMPLIACION DEL CENTRO DE SALUD MORRO SOLAR"/>
    <x v="1"/>
    <n v="2013"/>
    <n v="13624"/>
    <d v="2005-01-28T00:00:00"/>
    <m/>
    <d v="2011-12-01T00:00:00"/>
    <d v="2013-09-01T00:00:00"/>
    <d v="2016-02-15T00:00:00"/>
    <n v="4.2109589041095887"/>
    <n v="2.4575342465753423"/>
    <s v="NO"/>
    <s v="SI"/>
    <n v="1344388.89"/>
    <m/>
    <m/>
    <m/>
    <n v="820305.21"/>
    <n v="524083.67999999993"/>
    <n v="0.61016958418928913"/>
  </r>
  <r>
    <n v="46"/>
    <s v="2021873: AMPLIACION Y MEJORAMIENTO DEL SISTEMA DE AGUA POTABLE Y ALCANTARILLADO FILA ALTA"/>
    <x v="1"/>
    <n v="2013"/>
    <n v="13637"/>
    <d v="2005-11-16T00:00:00"/>
    <m/>
    <d v="2006-06-01T00:00:00"/>
    <d v="2012-12-01T00:00:00"/>
    <d v="2016-02-15T00:00:00"/>
    <n v="9.7150684931506852"/>
    <n v="3.2082191780821918"/>
    <s v="NO"/>
    <s v="NO"/>
    <n v="3894701"/>
    <m/>
    <m/>
    <m/>
    <n v="418247.31"/>
    <n v="3476453.69"/>
    <n v="0.10738881110514004"/>
  </r>
  <r>
    <n v="47"/>
    <s v="2028340: REHABILITACION Y MEJORAMIENTO DE LA CARRETERA LA POSADA - COSPAN"/>
    <x v="3"/>
    <n v="2011"/>
    <n v="13815"/>
    <d v="2005-01-10T00:00:00"/>
    <m/>
    <d v="2007-06-01T00:00:00"/>
    <d v="2011-11-01T00:00:00"/>
    <d v="2016-02-15T00:00:00"/>
    <n v="8.7150684931506852"/>
    <n v="4.2931506849315069"/>
    <s v="NO"/>
    <s v="NO"/>
    <n v="960848"/>
    <m/>
    <m/>
    <m/>
    <n v="1258639.26"/>
    <n v="0"/>
    <n v="1.30992546167552"/>
  </r>
  <r>
    <n v="48"/>
    <s v="2031316: CREACION Y CONSTRUCCION INFRAESTRUCTURA PUESTO DE SALUD NUEVO TRUJILLO"/>
    <x v="1"/>
    <n v="2012"/>
    <n v="13993"/>
    <d v="2007-05-10T00:00:00"/>
    <m/>
    <d v="2007-07-01T00:00:00"/>
    <d v="2012-11-01T00:00:00"/>
    <d v="2016-02-15T00:00:00"/>
    <n v="8.632876712328768"/>
    <n v="3.2904109589041095"/>
    <s v="NO"/>
    <s v="NO"/>
    <n v="334871"/>
    <m/>
    <m/>
    <m/>
    <n v="490171.26"/>
    <n v="0"/>
    <n v="1.4637614484383539"/>
  </r>
  <r>
    <n v="49"/>
    <s v="2022501: MEJORAMIENTO CARRETERA BAÑOS DEL INCA LLACANORA"/>
    <x v="3"/>
    <n v="2011"/>
    <n v="14126"/>
    <d v="2005-01-14T00:00:00"/>
    <m/>
    <d v="2006-03-01T00:00:00"/>
    <d v="2011-08-01T00:00:00"/>
    <d v="2016-02-15T00:00:00"/>
    <n v="9.9671232876712335"/>
    <n v="4.5452054794520551"/>
    <s v="NO"/>
    <s v="NO"/>
    <n v="4051658"/>
    <m/>
    <m/>
    <m/>
    <n v="7263713.5199999996"/>
    <n v="0"/>
    <n v="1.7927755797749958"/>
  </r>
  <r>
    <n v="50"/>
    <s v="2027923: ELECTRIFICACION DEL CASERIO PAMPA IRACUSHCO"/>
    <x v="3"/>
    <n v="2015"/>
    <n v="14304"/>
    <d v="2004-12-16T00:00:00"/>
    <m/>
    <d v="2006-05-01T00:00:00"/>
    <d v="2015-07-01T00:00:00"/>
    <d v="2016-02-15T00:00:00"/>
    <n v="9.8000000000000007"/>
    <n v="0.62739726027397258"/>
    <s v="NO"/>
    <s v="SI"/>
    <n v="507435"/>
    <n v="362048"/>
    <n v="29450"/>
    <n v="0"/>
    <n v="408631.75"/>
    <n v="98803.25"/>
    <n v="0.80528885473016243"/>
  </r>
  <r>
    <n v="51"/>
    <s v="2022261: CULMINACION CON AMPLIACION DE COBERTURA MINICENTRAL NUEVA ESPERANZA HUARANGO"/>
    <x v="1"/>
    <n v="2012"/>
    <n v="14399"/>
    <d v="2005-05-20T00:00:00"/>
    <m/>
    <d v="2006-02-01T00:00:00"/>
    <d v="2012-06-01T00:00:00"/>
    <d v="2016-02-15T00:00:00"/>
    <n v="10.043835616438356"/>
    <n v="3.7095890410958905"/>
    <s v="NO"/>
    <s v="NO"/>
    <n v="1226768"/>
    <m/>
    <m/>
    <m/>
    <n v="999742.11"/>
    <n v="227025.89"/>
    <n v="0.81493983377460122"/>
  </r>
  <r>
    <n v="52"/>
    <s v="2031842: REPOSICION DE INFRAESTRUCTURA DEL C.E. Nº 16188 PAKAMUROS - PUENTECILLOS"/>
    <x v="1"/>
    <n v="2015"/>
    <n v="14440"/>
    <d v="2005-11-16T00:00:00"/>
    <m/>
    <d v="2007-01-01T00:00:00"/>
    <d v="2015-04-01T00:00:00"/>
    <d v="2016-02-15T00:00:00"/>
    <n v="9.1287671232876715"/>
    <n v="0.87671232876712324"/>
    <s v="NO"/>
    <s v="NO"/>
    <n v="1241238"/>
    <n v="1204359"/>
    <n v="0"/>
    <n v="0"/>
    <n v="1234363.6599999999"/>
    <n v="6874.3400000000838"/>
    <n v="0.99446170677984391"/>
  </r>
  <r>
    <n v="53"/>
    <s v="2022745: MEJORAMIENTO Y REHABILITACION INFRAESTRUCTURA DE RIEGO REGION CAJAMARCA CANAL TATAQUE-HUALLAPE"/>
    <x v="1"/>
    <n v="2010"/>
    <n v="14755"/>
    <d v="2005-02-09T00:00:00"/>
    <m/>
    <d v="2006-08-01T00:00:00"/>
    <d v="2010-12-01T00:00:00"/>
    <d v="2016-02-15T00:00:00"/>
    <n v="9.5479452054794525"/>
    <n v="5.2109589041095887"/>
    <s v="NO"/>
    <s v="NO"/>
    <n v="2665772.7400000002"/>
    <m/>
    <m/>
    <m/>
    <n v="1989192.4"/>
    <n v="676580.34000000032"/>
    <n v="0.74619729212175823"/>
  </r>
  <r>
    <n v="54"/>
    <s v="2022995: REPOSICION INFRAESTRUCTURA 04 AULAS Y SS.HH. C.E. Nº 16092 DOS DE MAYO - CHUNCHUCA"/>
    <x v="1"/>
    <n v="2012"/>
    <n v="15103"/>
    <d v="2006-01-18T00:00:00"/>
    <m/>
    <d v="2006-01-01T00:00:00"/>
    <d v="2012-11-01T00:00:00"/>
    <d v="2016-02-15T00:00:00"/>
    <n v="10.128767123287671"/>
    <n v="3.2904109589041095"/>
    <s v="NO"/>
    <s v="NO"/>
    <n v="750037"/>
    <m/>
    <m/>
    <m/>
    <n v="738825.78"/>
    <n v="11211.219999999972"/>
    <n v="0.98505244407942549"/>
  </r>
  <r>
    <n v="55"/>
    <s v="2022419: INFRAESTRUCTURA DE RIEGO CAJABAMBA: REVESTIMIENTO CANAL DE RIEGO PEÑA BLANCA"/>
    <x v="3"/>
    <n v="2010"/>
    <n v="15110"/>
    <d v="2005-01-18T00:00:00"/>
    <m/>
    <d v="2006-03-01T00:00:00"/>
    <d v="2007-02-01T00:00:00"/>
    <d v="2016-02-15T00:00:00"/>
    <n v="9.9671232876712335"/>
    <n v="9.043835616438356"/>
    <s v="NO"/>
    <s v="NO"/>
    <n v="426158"/>
    <m/>
    <m/>
    <m/>
    <n v="231738.67"/>
    <n v="194419.33"/>
    <n v="0.54378580244885699"/>
  </r>
  <r>
    <n v="56"/>
    <s v="2022511: MEJORAMIENTO CARRETERA LLAPA SAN SILVESTRE DE COCHAN"/>
    <x v="3"/>
    <n v="2010"/>
    <n v="15643"/>
    <d v="2005-02-03T00:00:00"/>
    <m/>
    <d v="2006-09-01T00:00:00"/>
    <d v="2010-03-01T00:00:00"/>
    <d v="2016-02-15T00:00:00"/>
    <n v="9.463013698630137"/>
    <n v="5.9643835616438352"/>
    <s v="NO"/>
    <s v="NO"/>
    <n v="615816"/>
    <m/>
    <m/>
    <m/>
    <n v="776777.88"/>
    <n v="0"/>
    <n v="1.2613798277407537"/>
  </r>
  <r>
    <n v="57"/>
    <s v="2021988: CONSTRUCCION CARRETERA TINYAYOC - PAUCA - JELIC"/>
    <x v="3"/>
    <n v="2013"/>
    <n v="15710"/>
    <d v="2005-03-04T00:00:00"/>
    <m/>
    <d v="2006-06-01T00:00:00"/>
    <d v="2012-12-01T00:00:00"/>
    <d v="2016-02-15T00:00:00"/>
    <n v="9.7150684931506852"/>
    <n v="3.2082191780821918"/>
    <s v="NO"/>
    <s v="SI"/>
    <n v="2348706"/>
    <m/>
    <m/>
    <m/>
    <n v="2491430.77"/>
    <n v="0"/>
    <n v="1.0607674055416045"/>
  </r>
  <r>
    <n v="58"/>
    <s v="2022512: MEJORAMIENTO CARRETERA MIRAVALLES - NIEPOS"/>
    <x v="3"/>
    <n v="2013"/>
    <n v="15822"/>
    <d v="2005-02-09T00:00:00"/>
    <m/>
    <d v="2006-11-01T00:00:00"/>
    <d v="2013-03-01T00:00:00"/>
    <d v="2016-02-15T00:00:00"/>
    <n v="9.2958904109589042"/>
    <n v="2.9616438356164383"/>
    <s v="NO"/>
    <s v="NO"/>
    <n v="1254101"/>
    <m/>
    <m/>
    <m/>
    <n v="2343612.33"/>
    <n v="0"/>
    <n v="1.8687588399977355"/>
  </r>
  <r>
    <n v="59"/>
    <s v="2027938: MEJORAMIENTO Y REHABILITACION INFRAESTRUCTURA DE RIEGO REGION CAJAMARCA CANAL MICHINAL MONTEGRANDE"/>
    <x v="1"/>
    <n v="2012"/>
    <n v="15875"/>
    <d v="2005-06-07T00:00:00"/>
    <m/>
    <d v="2006-07-01T00:00:00"/>
    <d v="2011-12-01T00:00:00"/>
    <d v="2016-02-15T00:00:00"/>
    <n v="9.632876712328768"/>
    <n v="4.2109589041095887"/>
    <s v="NO"/>
    <s v="NO"/>
    <n v="3494899"/>
    <m/>
    <m/>
    <m/>
    <n v="1331356.32"/>
    <n v="2163542.6799999997"/>
    <n v="0.38094271679954128"/>
  </r>
  <r>
    <n v="60"/>
    <s v="2229892: MEJORAMIENTO COMPLEJO EDUCATIVO RAMON CASTILLA Y MARQUESADO N 16001"/>
    <x v="1"/>
    <n v="2015"/>
    <n v="16042"/>
    <d v="2012-10-05T00:00:00"/>
    <m/>
    <d v="2014-12-01T00:00:00"/>
    <d v="2014-12-01T00:00:00"/>
    <d v="2016-02-15T00:00:00"/>
    <n v="1.2082191780821918"/>
    <n v="1.2082191780821918"/>
    <s v="NO"/>
    <s v="NO"/>
    <n v="7347054"/>
    <n v="0"/>
    <n v="119054"/>
    <n v="1555110"/>
    <n v="119053.67"/>
    <n v="7228000.3300000001"/>
    <n v="1.6204273168538029E-2"/>
  </r>
  <r>
    <n v="61"/>
    <s v="2022327: ELECTRIFICACION RURAL MICROCUENCA RIO CHOTANO"/>
    <x v="0"/>
    <n v="2011"/>
    <n v="16060"/>
    <d v="2005-06-03T00:00:00"/>
    <m/>
    <d v="2006-01-01T00:00:00"/>
    <d v="2011-12-01T00:00:00"/>
    <d v="2016-02-15T00:00:00"/>
    <n v="10.128767123287671"/>
    <n v="4.2109589041095887"/>
    <s v="NO"/>
    <s v="NO"/>
    <n v="2513333"/>
    <m/>
    <m/>
    <m/>
    <n v="5619861.6799999997"/>
    <n v="0"/>
    <n v="2.236019532628585"/>
  </r>
  <r>
    <n v="62"/>
    <s v="2028028: ELECTRIFICACION RURAL REGION CAJAMARCA: AMPLIACION DEL SISTEMA DE ELECTRIFICACION CASERIO LA COLPA"/>
    <x v="3"/>
    <n v="2012"/>
    <n v="16135"/>
    <d v="2005-03-10T00:00:00"/>
    <m/>
    <d v="2006-12-01T00:00:00"/>
    <d v="2011-11-01T00:00:00"/>
    <d v="2016-02-15T00:00:00"/>
    <n v="9.213698630136987"/>
    <n v="4.2931506849315069"/>
    <s v="NO"/>
    <s v="SI"/>
    <n v="241628"/>
    <m/>
    <m/>
    <m/>
    <n v="409103.94"/>
    <n v="0"/>
    <n v="1.6931147880212558"/>
  </r>
  <r>
    <n v="63"/>
    <s v="2019546: ELECTRIFICACION SUCSE - CABORAN - CHULANGATE"/>
    <x v="3"/>
    <n v="2015"/>
    <n v="16295"/>
    <d v="2005-02-27T00:00:00"/>
    <m/>
    <d v="2007-04-01T00:00:00"/>
    <d v="2015-06-01T00:00:00"/>
    <d v="2016-02-15T00:00:00"/>
    <n v="8.882191780821918"/>
    <n v="0.70958904109589038"/>
    <s v="NO"/>
    <s v="NO"/>
    <n v="330878"/>
    <n v="222279"/>
    <n v="417"/>
    <n v="0"/>
    <n v="255247.85"/>
    <n v="75630.149999999994"/>
    <n v="0.77142587298037346"/>
  </r>
  <r>
    <n v="64"/>
    <s v="2019615: RED SECUNDARIA DE ELECTRIFICACION LIGUÑAC"/>
    <x v="3"/>
    <n v="2015"/>
    <n v="16297"/>
    <d v="2005-02-27T00:00:00"/>
    <m/>
    <d v="2007-04-01T00:00:00"/>
    <d v="2014-12-01T00:00:00"/>
    <d v="2016-02-15T00:00:00"/>
    <n v="8.882191780821918"/>
    <n v="1.2082191780821918"/>
    <s v="NO"/>
    <s v="NO"/>
    <n v="219919"/>
    <n v="114514"/>
    <n v="191"/>
    <n v="0"/>
    <n v="149296.14000000001"/>
    <n v="70622.859999999986"/>
    <n v="0.67886876531813989"/>
  </r>
  <r>
    <n v="65"/>
    <s v="2022329: ELECTRIFICACION RURAL PARTE ALTA DEL DISTRITO DE JAEN"/>
    <x v="1"/>
    <n v="2011"/>
    <n v="16316"/>
    <d v="2005-06-07T00:00:00"/>
    <m/>
    <d v="2006-03-01T00:00:00"/>
    <d v="2011-12-01T00:00:00"/>
    <d v="2016-02-15T00:00:00"/>
    <n v="9.9671232876712335"/>
    <n v="4.2109589041095887"/>
    <s v="NO"/>
    <s v="NO"/>
    <n v="1851537"/>
    <m/>
    <m/>
    <m/>
    <n v="2138015.34"/>
    <n v="0"/>
    <n v="1.1547246098781714"/>
  </r>
  <r>
    <n v="66"/>
    <s v="2001854: ORDENAMIENTO TERRITORIAL DE LA REGION CAJAMARCA"/>
    <x v="3"/>
    <n v="2014"/>
    <n v="16484"/>
    <d v="2005-03-10T00:00:00"/>
    <m/>
    <d v="2004-01-01T00:00:00"/>
    <d v="2014-12-01T00:00:00"/>
    <d v="2016-02-15T00:00:00"/>
    <n v="12.131506849315068"/>
    <n v="1.2082191780821918"/>
    <s v="NO"/>
    <s v="NO"/>
    <n v="3290904"/>
    <m/>
    <m/>
    <m/>
    <n v="2812861.24"/>
    <n v="478042.75999999978"/>
    <n v="0.85473816313086015"/>
  </r>
  <r>
    <n v="67"/>
    <s v="2022204: CONSTRUCCION TRIBUNAS ESTADIO JAEN"/>
    <x v="1"/>
    <n v="2012"/>
    <n v="16528"/>
    <d v="2005-06-17T00:00:00"/>
    <m/>
    <d v="2006-01-01T00:00:00"/>
    <d v="2012-06-01T00:00:00"/>
    <d v="2016-02-15T00:00:00"/>
    <n v="10.128767123287671"/>
    <n v="3.7095890410958905"/>
    <s v="NO"/>
    <s v="NO"/>
    <n v="4363128.58"/>
    <m/>
    <m/>
    <m/>
    <n v="3441598.13"/>
    <n v="921530.45000000019"/>
    <n v="0.78879136080834911"/>
  </r>
  <r>
    <n v="68"/>
    <s v="2022507: MEJORAMIENTO CARRETERA HUASMIN - JEREZ - CRUCE SAN JOSE"/>
    <x v="3"/>
    <n v="2012"/>
    <n v="16718"/>
    <d v="2005-03-21T00:00:00"/>
    <m/>
    <d v="2006-03-01T00:00:00"/>
    <d v="2011-04-01T00:00:00"/>
    <d v="2016-02-15T00:00:00"/>
    <n v="9.9671232876712335"/>
    <n v="4.8794520547945206"/>
    <s v="NO"/>
    <s v="SI"/>
    <n v="3461597"/>
    <m/>
    <m/>
    <m/>
    <n v="2989255.26"/>
    <n v="472341.74000000022"/>
    <n v="0.86354802711003031"/>
  </r>
  <r>
    <n v="69"/>
    <s v="2031856: REPOSICION Y AMPLIACION INSTITUCION EDUCATIVA Nº 16519 JOSE CARLOS MARIATEGUI - HUARANGUILLO"/>
    <x v="1"/>
    <n v="2014"/>
    <n v="17186"/>
    <d v="2006-08-16T00:00:00"/>
    <m/>
    <d v="2007-01-01T00:00:00"/>
    <d v="2014-02-01T00:00:00"/>
    <d v="2016-02-15T00:00:00"/>
    <n v="9.1287671232876715"/>
    <n v="2.0383561643835617"/>
    <s v="NO"/>
    <s v="SI"/>
    <n v="2043858.35"/>
    <m/>
    <m/>
    <m/>
    <n v="1969378.94"/>
    <n v="74479.410000000149"/>
    <n v="0.96355940713797505"/>
  </r>
  <r>
    <n v="70"/>
    <s v="2027934: ELECTRIFICACION RURAL CAJABAMBA II ETAPA - FASE 3"/>
    <x v="3"/>
    <n v="2015"/>
    <n v="17291"/>
    <d v="2005-05-16T00:00:00"/>
    <m/>
    <d v="2006-03-01T00:00:00"/>
    <d v="2014-12-01T00:00:00"/>
    <d v="2016-02-15T00:00:00"/>
    <n v="9.9671232876712335"/>
    <n v="1.2082191780821918"/>
    <s v="NO"/>
    <s v="NO"/>
    <n v="1344154"/>
    <n v="655935"/>
    <n v="18069"/>
    <n v="0"/>
    <n v="674003.67"/>
    <n v="670150.32999999996"/>
    <n v="0.50143336998587962"/>
  </r>
  <r>
    <n v="71"/>
    <s v="2026616: ELECTRIFICACION RURAL CAJABAMBA II ETAPA FASE II"/>
    <x v="3"/>
    <n v="2015"/>
    <n v="17567"/>
    <d v="2005-06-21T00:00:00"/>
    <m/>
    <d v="2006-03-01T00:00:00"/>
    <d v="2013-12-01T00:00:00"/>
    <d v="2016-02-15T00:00:00"/>
    <n v="9.9671232876712335"/>
    <n v="2.2082191780821918"/>
    <s v="NO"/>
    <s v="NO"/>
    <n v="2316534"/>
    <n v="2821307"/>
    <n v="0"/>
    <n v="0"/>
    <n v="2821307.32"/>
    <n v="0"/>
    <n v="1.2179002423448133"/>
  </r>
  <r>
    <n v="72"/>
    <s v="2022509: MEJORAMIENTO CARRETERA LA LAGUNA-SAN JUAN DE DIOS-PAN DE AZUCAR"/>
    <x v="2"/>
    <n v="2014"/>
    <n v="17644"/>
    <d v="2005-06-17T00:00:00"/>
    <m/>
    <d v="2006-03-01T00:00:00"/>
    <d v="2013-07-01T00:00:00"/>
    <d v="2016-02-15T00:00:00"/>
    <n v="9.9671232876712335"/>
    <n v="2.6273972602739728"/>
    <s v="NO"/>
    <s v="NO"/>
    <n v="2912308.57"/>
    <m/>
    <m/>
    <m/>
    <n v="1485840.25"/>
    <n v="1426468.3199999998"/>
    <n v="0.51019327598242792"/>
  </r>
  <r>
    <n v="73"/>
    <s v="2022301: ELECTRIFICACION RURAL DEL CPM DE TUGUSA Y DE LOS CASERIOS DE MUMPAMPA Y SACUS"/>
    <x v="2"/>
    <n v="2011"/>
    <n v="17883"/>
    <d v="2005-07-11T00:00:00"/>
    <m/>
    <d v="2006-05-01T00:00:00"/>
    <d v="2011-06-01T00:00:00"/>
    <d v="2016-02-15T00:00:00"/>
    <n v="9.8000000000000007"/>
    <n v="4.7123287671232879"/>
    <s v="NO"/>
    <s v="NO"/>
    <n v="588379"/>
    <m/>
    <m/>
    <m/>
    <n v="574670.6"/>
    <n v="13708.400000000023"/>
    <n v="0.97670141184508619"/>
  </r>
  <r>
    <n v="74"/>
    <s v="2026624: REPOTENCIACION Y MEJORAMIENTO DE LA MINICENTRAL HIDROELECTRICA LAS NARANJAS Y PEQUEÑO SISTEMA ELECTRICO ASOCIADO"/>
    <x v="1"/>
    <n v="2011"/>
    <n v="18654"/>
    <d v="2005-06-09T00:00:00"/>
    <m/>
    <d v="2006-12-01T00:00:00"/>
    <d v="2011-06-01T00:00:00"/>
    <d v="2016-02-15T00:00:00"/>
    <n v="9.213698630136987"/>
    <n v="4.7123287671232879"/>
    <s v="NO"/>
    <s v="NO"/>
    <n v="650146"/>
    <m/>
    <m/>
    <m/>
    <n v="728012.38"/>
    <n v="0"/>
    <n v="1.1197675291396088"/>
  </r>
  <r>
    <n v="75"/>
    <s v="2028326: CONSTRUCCION DE SISTEMAS DE AGUA POTABLE Y LETRINAS CASA DE TORTA - TOLON ALTO"/>
    <x v="3"/>
    <n v="2010"/>
    <n v="18841"/>
    <d v="2005-06-09T00:00:00"/>
    <m/>
    <d v="2006-08-01T00:00:00"/>
    <d v="2006-09-01T00:00:00"/>
    <d v="2016-02-15T00:00:00"/>
    <n v="9.5479452054794525"/>
    <n v="9.463013698630137"/>
    <s v="NO"/>
    <s v="NO"/>
    <n v="203355"/>
    <m/>
    <m/>
    <m/>
    <n v="178750.29"/>
    <n v="24604.709999999992"/>
    <n v="0.87900612229844366"/>
  </r>
  <r>
    <n v="76"/>
    <s v="2028328: CONSTRUCCION CERCO PERIMETRICO C.E. Nº 82402 BELLAVISTA-CELENDIN"/>
    <x v="3"/>
    <n v="2010"/>
    <n v="18862"/>
    <d v="2005-06-09T00:00:00"/>
    <m/>
    <d v="2006-04-01T00:00:00"/>
    <d v="2007-11-01T00:00:00"/>
    <d v="2016-02-15T00:00:00"/>
    <n v="9.882191780821918"/>
    <n v="8.2958904109589042"/>
    <s v="NO"/>
    <s v="NO"/>
    <n v="42251"/>
    <m/>
    <m/>
    <m/>
    <n v="54827.3"/>
    <n v="0"/>
    <n v="1.2976568601926581"/>
  </r>
  <r>
    <n v="77"/>
    <s v="2029324: MEJORAMIENTO DE LA PRODUCTIVIDAD Y RENTABILIDAD DE LOS PRODUCTOS AGRARIOS EN EL AREA DE INFLUENCIA DEL SANTUARIO NACIONAL TABACONAS NAMBALLE"/>
    <x v="3"/>
    <n v="2010"/>
    <n v="18872"/>
    <d v="2005-08-24T00:00:00"/>
    <m/>
    <d v="2006-06-01T00:00:00"/>
    <d v="2010-07-01T00:00:00"/>
    <d v="2016-02-15T00:00:00"/>
    <n v="9.7150684931506852"/>
    <n v="5.6301369863013697"/>
    <s v="NO"/>
    <s v="NO"/>
    <n v="4418400"/>
    <m/>
    <m/>
    <m/>
    <n v="779000"/>
    <n v="3639400"/>
    <n v="0.1763081658518921"/>
  </r>
  <r>
    <n v="78"/>
    <s v="2031857: REPOSICION Y MEJORAMIENTO DE INFRAESTRUCTURA C.E.P.S. Nº 16044 - MAGLLANAL"/>
    <x v="1"/>
    <n v="2012"/>
    <n v="18917"/>
    <d v="2006-07-04T00:00:00"/>
    <m/>
    <d v="2007-01-01T00:00:00"/>
    <d v="2012-07-01T00:00:00"/>
    <d v="2016-02-15T00:00:00"/>
    <n v="9.1287671232876715"/>
    <n v="3.6273972602739728"/>
    <s v="NO"/>
    <s v="NO"/>
    <n v="652053.68000000005"/>
    <m/>
    <m/>
    <m/>
    <n v="684140.77"/>
    <n v="0"/>
    <n v="1.049209276757705"/>
  </r>
  <r>
    <n v="79"/>
    <s v="2022702: MEJORAMIENTO INFRAESTRUCTURA DE RIEGO CANAL EL TRIUNFO - SAN JUAN DEL PUQUIO"/>
    <x v="1"/>
    <n v="2010"/>
    <n v="18924"/>
    <d v="2005-09-05T00:00:00"/>
    <m/>
    <d v="2007-05-01T00:00:00"/>
    <d v="2010-12-01T00:00:00"/>
    <d v="2016-02-15T00:00:00"/>
    <n v="8.8000000000000007"/>
    <n v="5.2109589041095887"/>
    <s v="NO"/>
    <s v="NO"/>
    <n v="711716"/>
    <m/>
    <m/>
    <m/>
    <n v="958647.03"/>
    <n v="0"/>
    <n v="1.3469516352028057"/>
  </r>
  <r>
    <n v="80"/>
    <s v="2031837: REPOSICION DE INFRAESTRUCTURA I.E. N° 16478 PEDRO RUIZ GALLO - LA LIMA"/>
    <x v="1"/>
    <n v="2012"/>
    <n v="18931"/>
    <d v="2007-03-09T00:00:00"/>
    <m/>
    <d v="2007-05-01T00:00:00"/>
    <d v="2012-10-01T00:00:00"/>
    <d v="2016-02-15T00:00:00"/>
    <n v="8.8000000000000007"/>
    <n v="3.3753424657534246"/>
    <s v="NO"/>
    <s v="NO"/>
    <n v="1267023.8"/>
    <m/>
    <m/>
    <m/>
    <n v="1189580.78"/>
    <n v="77443.020000000019"/>
    <n v="0.93887800686932632"/>
  </r>
  <r>
    <n v="81"/>
    <s v="2022935: REHABILITACION Y MEJORAMIENTO CANAL CALABOZO - TIMARUCA"/>
    <x v="1"/>
    <n v="2012"/>
    <n v="18987"/>
    <d v="2005-08-05T00:00:00"/>
    <m/>
    <d v="2006-05-01T00:00:00"/>
    <d v="2012-11-01T00:00:00"/>
    <d v="2016-02-15T00:00:00"/>
    <n v="9.8000000000000007"/>
    <n v="3.2904109589041095"/>
    <s v="NO"/>
    <s v="NO"/>
    <n v="281739"/>
    <m/>
    <m/>
    <m/>
    <n v="557427.78"/>
    <n v="0"/>
    <n v="1.9785254437617796"/>
  </r>
  <r>
    <n v="82"/>
    <s v="2022999: REPOTENCIACION DE LA MINICENTRAL HIDROELECTRICA DE CONCHAN Y AMPLIACION DEL PEQUEÑO SISTEMA ELECTRICO ASOCIADO"/>
    <x v="3"/>
    <n v="2012"/>
    <n v="19336"/>
    <d v="2005-07-20T00:00:00"/>
    <m/>
    <d v="2006-09-01T00:00:00"/>
    <d v="2012-12-01T00:00:00"/>
    <d v="2016-02-15T00:00:00"/>
    <n v="9.463013698630137"/>
    <n v="3.2082191780821918"/>
    <s v="NO"/>
    <s v="SI"/>
    <n v="2088935"/>
    <m/>
    <m/>
    <m/>
    <n v="2088935.04"/>
    <n v="0"/>
    <n v="1.0000000191485134"/>
  </r>
  <r>
    <n v="83"/>
    <s v="2022993: REPOSICION DE LA INFRAESTRUCTURA CENTRO EDUCATIVO Nº 16068 SHUMBA ALTO"/>
    <x v="1"/>
    <n v="2012"/>
    <n v="19903"/>
    <d v="2005-09-21T00:00:00"/>
    <m/>
    <d v="2006-02-01T00:00:00"/>
    <d v="2012-11-01T00:00:00"/>
    <d v="2016-02-15T00:00:00"/>
    <n v="10.043835616438356"/>
    <n v="3.2904109589041095"/>
    <s v="NO"/>
    <s v="NO"/>
    <n v="1083055.29"/>
    <m/>
    <m/>
    <m/>
    <n v="960709.85"/>
    <n v="122345.44000000006"/>
    <n v="0.88703675506723201"/>
  </r>
  <r>
    <n v="84"/>
    <s v="2026124: REDES PRIMARIAS 22 9 KV, REDES SECUNDARIAS 460 230V Y CONEXIONES DOMICILIARIAS CASERIOS DE LLAMAPAMPA, ALTO PERU, PUEBLO NUEVO, SAN MATEO, BAOS QUILCATE Y EL MILAGRO - TRAMO 1"/>
    <x v="3"/>
    <n v="2015"/>
    <n v="20023"/>
    <d v="2005-07-11T00:00:00"/>
    <m/>
    <d v="2007-04-01T00:00:00"/>
    <d v="2015-06-01T00:00:00"/>
    <d v="2016-02-15T00:00:00"/>
    <n v="8.882191780821918"/>
    <n v="0.70958904109589038"/>
    <s v="NO"/>
    <s v="NO"/>
    <n v="1070779"/>
    <n v="848017"/>
    <n v="48782"/>
    <n v="0"/>
    <n v="944787.28"/>
    <n v="125991.71999999997"/>
    <n v="0.88233639247687901"/>
  </r>
  <r>
    <n v="85"/>
    <s v="2022300: ELECTRIFICACION RURAL AYLAMBO"/>
    <x v="3"/>
    <n v="2014"/>
    <n v="20040"/>
    <d v="2005-07-13T00:00:00"/>
    <m/>
    <d v="2007-02-01T00:00:00"/>
    <d v="2014-08-01T00:00:00"/>
    <d v="2016-02-15T00:00:00"/>
    <n v="9.043835616438356"/>
    <n v="1.5424657534246575"/>
    <s v="NO"/>
    <s v="SI"/>
    <n v="664136.04"/>
    <m/>
    <m/>
    <m/>
    <n v="650656.68000000005"/>
    <n v="13479.359999999986"/>
    <n v="0.97970391728778938"/>
  </r>
  <r>
    <n v="86"/>
    <s v="2026123: REDES PRIMARIAS 22 9 13 2 KV, SECUNDARIAS 440 220 V Y CONEXIONES DOMICILIARIAS CASERIOS DE EL LLANTEN, ZOGNAD BAJO, NUEVO PROGRESO, EL LIRIO Y CHUCLLAPAMPA - TRAMO 2"/>
    <x v="3"/>
    <n v="2015"/>
    <n v="20049"/>
    <d v="2005-06-28T00:00:00"/>
    <m/>
    <d v="2007-04-01T00:00:00"/>
    <d v="2014-12-01T00:00:00"/>
    <d v="2016-02-15T00:00:00"/>
    <n v="8.882191780821918"/>
    <n v="1.2082191780821918"/>
    <s v="NO"/>
    <s v="NO"/>
    <n v="1050731"/>
    <n v="840818"/>
    <n v="57681"/>
    <n v="0"/>
    <n v="943919.84"/>
    <n v="106811.16000000003"/>
    <n v="0.89834585636095243"/>
  </r>
  <r>
    <n v="87"/>
    <s v="2031852: REPOSICION Y AMPLIACION DE LA INFRAESTRUCTURA DE LA I.E. Nº 16102 - SAMANGA"/>
    <x v="1"/>
    <n v="2012"/>
    <n v="20388"/>
    <d v="2006-11-09T00:00:00"/>
    <m/>
    <d v="2007-01-01T00:00:00"/>
    <d v="2012-11-01T00:00:00"/>
    <d v="2016-02-15T00:00:00"/>
    <n v="9.1287671232876715"/>
    <n v="3.2904109589041095"/>
    <s v="NO"/>
    <s v="NO"/>
    <n v="648561.6"/>
    <m/>
    <m/>
    <m/>
    <n v="578629.38"/>
    <n v="69932.219999999972"/>
    <n v="0.8921733571645315"/>
  </r>
  <r>
    <n v="88"/>
    <s v="2094794: MEJORAMIENTO CANAL SALLIQUE"/>
    <x v="1"/>
    <n v="2010"/>
    <n v="21431"/>
    <d v="2005-10-04T00:00:00"/>
    <m/>
    <d v="2010-11-01T00:00:00"/>
    <d v="2010-12-01T00:00:00"/>
    <d v="2016-02-15T00:00:00"/>
    <n v="5.2931506849315069"/>
    <n v="5.2109589041095887"/>
    <s v="NO"/>
    <s v="NO"/>
    <n v="2151223"/>
    <m/>
    <m/>
    <m/>
    <n v="50500"/>
    <n v="2100723"/>
    <n v="2.3475018628938051E-2"/>
  </r>
  <r>
    <n v="89"/>
    <s v="2031318: CREACION Y CONSTRUCCION PUESTO DE SALUD CHAMANAL"/>
    <x v="1"/>
    <n v="2011"/>
    <n v="21816"/>
    <d v="2007-07-13T00:00:00"/>
    <m/>
    <d v="2008-01-01T00:00:00"/>
    <d v="2010-11-01T00:00:00"/>
    <d v="2016-02-15T00:00:00"/>
    <n v="8.1287671232876715"/>
    <n v="5.2931506849315069"/>
    <s v="NO"/>
    <s v="NO"/>
    <n v="206085"/>
    <m/>
    <m/>
    <m/>
    <n v="302794.46000000002"/>
    <n v="0"/>
    <n v="1.4692697673290149"/>
  </r>
  <r>
    <n v="90"/>
    <s v="2029098: PROMOCION DE INVERSIONES Y COOPERACION INTERNACIONAL PARA LA REGION CAJAMARCA"/>
    <x v="3"/>
    <n v="2010"/>
    <n v="21958"/>
    <d v="2005-08-23T00:00:00"/>
    <m/>
    <d v="2006-06-01T00:00:00"/>
    <d v="2009-06-01T00:00:00"/>
    <d v="2016-02-15T00:00:00"/>
    <n v="9.7150684931506852"/>
    <n v="6.7123287671232879"/>
    <s v="NO"/>
    <s v="NO"/>
    <n v="99000"/>
    <m/>
    <m/>
    <m/>
    <n v="152940.16"/>
    <n v="0"/>
    <n v="1.544850101010101"/>
  </r>
  <r>
    <n v="91"/>
    <s v="2031839: REPOSICION DE INFRAESTRUCTURA DE LA I.E. Nº 16563 LOS CEDROS"/>
    <x v="1"/>
    <n v="2014"/>
    <n v="22006"/>
    <d v="2007-02-12T00:00:00"/>
    <m/>
    <d v="2007-04-01T00:00:00"/>
    <d v="2014-12-01T00:00:00"/>
    <d v="2016-02-15T00:00:00"/>
    <n v="8.882191780821918"/>
    <n v="1.2082191780821918"/>
    <s v="NO"/>
    <s v="SI"/>
    <n v="1985910.78"/>
    <m/>
    <m/>
    <m/>
    <n v="1985871.85"/>
    <n v="38.929999999934807"/>
    <n v="0.99998039690383278"/>
  </r>
  <r>
    <n v="92"/>
    <s v="2024555: CONSTRUCCION SISTEMA DE RIEGO POR ASPERSION EN LA COMUNIDAD DE PORCON ALTO-PORCON BAJO"/>
    <x v="3"/>
    <n v="2010"/>
    <n v="22352"/>
    <d v="2005-09-06T00:00:00"/>
    <m/>
    <d v="2008-11-01T00:00:00"/>
    <d v="2013-12-01T00:00:00"/>
    <d v="2016-02-15T00:00:00"/>
    <n v="7.2931506849315069"/>
    <n v="2.2082191780821918"/>
    <s v="NO"/>
    <s v="SI"/>
    <n v="2632700.2200000002"/>
    <m/>
    <m/>
    <m/>
    <n v="2811121.78"/>
    <n v="0"/>
    <n v="1.0677713165534659"/>
  </r>
  <r>
    <n v="93"/>
    <s v="2022556: MEJORAMIENTO ESTADIO HEROES DE SAN RAMON"/>
    <x v="3"/>
    <n v="2013"/>
    <n v="22854"/>
    <d v="2005-09-02T00:00:00"/>
    <m/>
    <d v="2006-04-01T00:00:00"/>
    <d v="2013-06-01T00:00:00"/>
    <d v="2016-02-15T00:00:00"/>
    <n v="9.882191780821918"/>
    <n v="2.7095890410958905"/>
    <s v="NO"/>
    <s v="SI"/>
    <n v="5925060.4699999997"/>
    <m/>
    <m/>
    <m/>
    <n v="7201797.2199999997"/>
    <n v="0"/>
    <n v="1.215480796603583"/>
  </r>
  <r>
    <n v="94"/>
    <s v="2026619: CONSTRUCCION CARRETERA CHIMBAN - PION - SANTA ROSA"/>
    <x v="3"/>
    <n v="2015"/>
    <n v="23397"/>
    <d v="2006-06-22T00:00:00"/>
    <m/>
    <d v="2007-04-01T00:00:00"/>
    <d v="2015-07-01T00:00:00"/>
    <d v="2016-02-15T00:00:00"/>
    <n v="8.882191780821918"/>
    <n v="0.62739726027397258"/>
    <s v="NO"/>
    <s v="SI"/>
    <n v="7152770"/>
    <n v="4100250"/>
    <n v="434004"/>
    <n v="0"/>
    <n v="4551967.21"/>
    <n v="2600802.79"/>
    <n v="0.63639222427115649"/>
  </r>
  <r>
    <n v="95"/>
    <s v="2022321: ELECTRIFICACION RURAL DEL CENTRO POBLADO SUMIDERO Y SUS COMUNIDADES"/>
    <x v="0"/>
    <n v="2011"/>
    <n v="23398"/>
    <d v="2005-11-16T00:00:00"/>
    <m/>
    <d v="2006-05-01T00:00:00"/>
    <d v="2011-12-01T00:00:00"/>
    <d v="2016-02-15T00:00:00"/>
    <n v="9.8000000000000007"/>
    <n v="4.2109589041095887"/>
    <s v="NO"/>
    <s v="NO"/>
    <n v="1411073"/>
    <m/>
    <m/>
    <m/>
    <n v="4254984.2300000004"/>
    <n v="0"/>
    <n v="3.0154245953256851"/>
  </r>
  <r>
    <n v="96"/>
    <s v="2146772: REPOSICION DE LA INFRAESTRUCTURA DEL CENTRO DE SALUD FILA ALTA"/>
    <x v="1"/>
    <n v="2012"/>
    <n v="23595"/>
    <d v="2006-04-18T00:00:00"/>
    <m/>
    <d v="2011-12-01T00:00:00"/>
    <d v="2012-09-01T00:00:00"/>
    <d v="2016-02-15T00:00:00"/>
    <n v="4.2109589041095887"/>
    <n v="3.4575342465753423"/>
    <s v="NO"/>
    <s v="NO"/>
    <n v="638683"/>
    <m/>
    <m/>
    <m/>
    <n v="169581.5"/>
    <n v="469101.5"/>
    <n v="0.2655174789371253"/>
  </r>
  <r>
    <n v="97"/>
    <s v="2021994: CONSTRUCCION CENTRO MATERNO INFANTIL SAN MARCOS"/>
    <x v="3"/>
    <n v="2015"/>
    <n v="23850"/>
    <d v="2006-07-25T00:00:00"/>
    <m/>
    <d v="2007-04-01T00:00:00"/>
    <d v="2014-12-01T00:00:00"/>
    <d v="2016-02-15T00:00:00"/>
    <n v="8.882191780821918"/>
    <n v="1.2082191780821918"/>
    <s v="NO"/>
    <s v="SI"/>
    <n v="2337487"/>
    <n v="2258624"/>
    <n v="72795"/>
    <n v="0"/>
    <n v="2331419.1"/>
    <n v="6067.8999999999069"/>
    <n v="0.99740409251473916"/>
  </r>
  <r>
    <n v="98"/>
    <s v="2022324: ELECTRIFICACION RURAL DISTRITO DE TORIBIO CASANOVA PRIMERA ETAPA"/>
    <x v="0"/>
    <n v="2011"/>
    <n v="23904"/>
    <d v="2005-09-29T00:00:00"/>
    <m/>
    <d v="2006-09-01T00:00:00"/>
    <d v="2011-12-01T00:00:00"/>
    <d v="2016-02-15T00:00:00"/>
    <n v="9.463013698630137"/>
    <n v="4.2109589041095887"/>
    <s v="NO"/>
    <s v="NO"/>
    <n v="830252"/>
    <m/>
    <m/>
    <m/>
    <n v="1467584.14"/>
    <n v="0"/>
    <n v="1.7676369825065159"/>
  </r>
  <r>
    <n v="99"/>
    <s v="2028144: CONSTRUCCION DE AULAS EN LA INSTITUCION EDUCATIVA SECUNDARIA MANUEL GONZALES PRADA"/>
    <x v="0"/>
    <n v="2011"/>
    <n v="23934"/>
    <d v="2006-02-01T00:00:00"/>
    <m/>
    <d v="2006-06-01T00:00:00"/>
    <d v="2007-07-01T00:00:00"/>
    <d v="2016-02-15T00:00:00"/>
    <n v="9.7150684931506852"/>
    <n v="8.632876712328768"/>
    <s v="NO"/>
    <s v="NO"/>
    <n v="384064"/>
    <m/>
    <m/>
    <m/>
    <n v="251690"/>
    <n v="132374"/>
    <n v="0.65533348608565234"/>
  </r>
  <r>
    <n v="100"/>
    <s v="2022537: MEJORAMIENTO DE CARRETERA CRUZ GRANDE - GUZMANGO - SAN BENITO"/>
    <x v="3"/>
    <n v="2010"/>
    <n v="23945"/>
    <d v="2005-11-16T00:00:00"/>
    <m/>
    <d v="2006-11-01T00:00:00"/>
    <d v="2009-08-01T00:00:00"/>
    <d v="2016-02-15T00:00:00"/>
    <n v="9.2958904109589042"/>
    <n v="6.5452054794520551"/>
    <s v="NO"/>
    <s v="NO"/>
    <n v="515357"/>
    <m/>
    <m/>
    <m/>
    <n v="615005.38"/>
    <n v="0"/>
    <n v="1.193357963508791"/>
  </r>
  <r>
    <n v="101"/>
    <s v="2022497: MEJORAMIENTO CANAL DE RIEGO CASIAN-CALABOZO-CHILAC"/>
    <x v="0"/>
    <n v="2010"/>
    <n v="24156"/>
    <d v="2006-04-18T00:00:00"/>
    <m/>
    <d v="2006-10-01T00:00:00"/>
    <d v="2010-10-01T00:00:00"/>
    <d v="2016-02-15T00:00:00"/>
    <n v="9.3808219178082197"/>
    <n v="5.3780821917808215"/>
    <s v="NO"/>
    <s v="NO"/>
    <n v="281680"/>
    <m/>
    <m/>
    <m/>
    <n v="619338.64"/>
    <n v="0"/>
    <n v="2.1987313263277479"/>
  </r>
  <r>
    <n v="102"/>
    <s v="2022282: ELECTRIFICACION RURAL CAJAMARCA HUACARIZ, AGOPAMPA, AMOSHULCA, BELLAVISTA Y PARIAMARCA"/>
    <x v="3"/>
    <n v="2015"/>
    <n v="24652"/>
    <d v="2005-10-20T00:00:00"/>
    <m/>
    <d v="2006-03-01T00:00:00"/>
    <d v="2014-12-01T00:00:00"/>
    <d v="2016-02-15T00:00:00"/>
    <n v="9.9671232876712335"/>
    <n v="1.2082191780821918"/>
    <s v="NO"/>
    <s v="SI"/>
    <n v="2886118"/>
    <n v="2868718"/>
    <n v="429"/>
    <n v="0"/>
    <n v="2869147.02"/>
    <n v="16970.979999999981"/>
    <n v="0.99411978997393735"/>
  </r>
  <r>
    <n v="103"/>
    <s v="2021927: MEJORAMIENTO DEL CANAL POYUNTECUCHO - CELENDIN"/>
    <x v="3"/>
    <n v="2010"/>
    <n v="24801"/>
    <d v="2006-11-09T00:00:00"/>
    <m/>
    <d v="2008-11-01T00:00:00"/>
    <d v="2009-11-01T00:00:00"/>
    <d v="2016-02-15T00:00:00"/>
    <n v="7.2931506849315069"/>
    <n v="6.2931506849315069"/>
    <s v="NO"/>
    <s v="NO"/>
    <n v="87874"/>
    <m/>
    <m/>
    <m/>
    <n v="115250.27"/>
    <n v="0"/>
    <n v="1.3115400459749187"/>
  </r>
  <r>
    <n v="104"/>
    <s v="2021772: AMPLIACION Y MEJORAMIENTO DEL SISTEMA DE AGUA POTABLE Y ALCANTARILLADO LA BANDA-CERRO BLANCO-KUNTUR WASSI-SANGAL"/>
    <x v="3"/>
    <n v="2010"/>
    <n v="24803"/>
    <d v="2006-03-23T00:00:00"/>
    <m/>
    <d v="2006-06-01T00:00:00"/>
    <d v="2009-12-01T00:00:00"/>
    <d v="2016-02-15T00:00:00"/>
    <n v="9.7150684931506852"/>
    <n v="6.2109589041095887"/>
    <s v="NO"/>
    <s v="NO"/>
    <n v="886477"/>
    <m/>
    <m/>
    <m/>
    <n v="831919.63"/>
    <n v="54557.369999999995"/>
    <n v="0.93845596670866815"/>
  </r>
  <r>
    <n v="105"/>
    <s v="2031107: AMPLIACION Y MEJORAMIENTO INFRAESTRUCTURA DE RIEGO CANAL TORO RRUME - SANTA CRUZ"/>
    <x v="1"/>
    <n v="2011"/>
    <n v="25156"/>
    <d v="2006-07-04T00:00:00"/>
    <m/>
    <d v="2007-05-01T00:00:00"/>
    <d v="2010-11-01T00:00:00"/>
    <d v="2016-02-15T00:00:00"/>
    <n v="8.8000000000000007"/>
    <n v="5.2931506849315069"/>
    <s v="NO"/>
    <s v="NO"/>
    <n v="463585"/>
    <m/>
    <m/>
    <m/>
    <n v="620823.14"/>
    <n v="0"/>
    <n v="1.3391786619498043"/>
  </r>
  <r>
    <n v="106"/>
    <s v="2021925: MEJORAMIENTO CANAL DE IRRIGACION PAYAC - SAN JOSE - PROVINCIA SAN MIGUEL - CAJAMARCA"/>
    <x v="3"/>
    <n v="2010"/>
    <n v="25491"/>
    <d v="2005-12-14T00:00:00"/>
    <m/>
    <d v="2007-05-01T00:00:00"/>
    <d v="2010-12-01T00:00:00"/>
    <d v="2016-02-15T00:00:00"/>
    <n v="8.8000000000000007"/>
    <n v="5.2109589041095887"/>
    <s v="NO"/>
    <s v="NO"/>
    <n v="2127783.2999999998"/>
    <m/>
    <m/>
    <m/>
    <n v="464066.46"/>
    <n v="1663716.8399999999"/>
    <n v="0.21809855355101249"/>
  </r>
  <r>
    <n v="107"/>
    <s v="2112693: REPOSICION INFRAESTRUCTURA I.E.P.S. Nº 16006 CRISTO REY FILA ALTA"/>
    <x v="1"/>
    <n v="2015"/>
    <n v="25729"/>
    <d v="2009-01-07T00:00:00"/>
    <m/>
    <d v="2012-12-01T00:00:00"/>
    <d v="2014-12-01T00:00:00"/>
    <d v="2016-02-15T00:00:00"/>
    <n v="3.2082191780821918"/>
    <n v="1.2082191780821918"/>
    <s v="NO"/>
    <s v="NO"/>
    <n v="917960"/>
    <n v="10800"/>
    <n v="97667"/>
    <n v="787160"/>
    <n v="108466.67"/>
    <n v="809493.33"/>
    <n v="0.11816056255174517"/>
  </r>
  <r>
    <n v="108"/>
    <s v="2093150: REPOSICION DE INFRAESTRUCTURA Y MOBILIARIO ESCOLAR I.E.P. ALFONSO VILLANUEVA PINILLOS - JAEN"/>
    <x v="1"/>
    <n v="2012"/>
    <n v="26222"/>
    <d v="2007-11-16T00:00:00"/>
    <m/>
    <d v="2010-04-01T00:00:00"/>
    <d v="2012-08-01T00:00:00"/>
    <d v="2016-02-15T00:00:00"/>
    <n v="5.8794520547945206"/>
    <n v="3.5424657534246577"/>
    <s v="NO"/>
    <s v="NO"/>
    <n v="1779556.96"/>
    <m/>
    <m/>
    <m/>
    <n v="2507962.94"/>
    <n v="0"/>
    <n v="1.4093187216665433"/>
  </r>
  <r>
    <n v="109"/>
    <s v="2031855: REPOSICION Y AMPLIACION DE LA I.E. Nº 16499 RICARDO PALMA - HUARANDOZA"/>
    <x v="1"/>
    <n v="2013"/>
    <n v="26887"/>
    <d v="2007-03-27T00:00:00"/>
    <m/>
    <d v="2007-05-01T00:00:00"/>
    <d v="2013-12-01T00:00:00"/>
    <d v="2016-02-15T00:00:00"/>
    <n v="8.8000000000000007"/>
    <n v="2.2082191780821918"/>
    <s v="NO"/>
    <s v="SI"/>
    <n v="1345815.5"/>
    <m/>
    <m/>
    <m/>
    <n v="1249507.68"/>
    <n v="96307.820000000065"/>
    <n v="0.92843906166930013"/>
  </r>
  <r>
    <n v="110"/>
    <s v="2031207: CONSTRUCCION DE LA INFRAESTRUCTURA Y EQUIPAMIENTO DEL LABORATORIO DE REFERENCIA REGIONAL DE SALUD PUBLICA DE CAJAMARCA"/>
    <x v="3"/>
    <n v="2010"/>
    <n v="28065"/>
    <d v="2008-02-29T00:00:00"/>
    <m/>
    <d v="2009-08-01T00:00:00"/>
    <d v="2010-09-01T00:00:00"/>
    <d v="2016-02-15T00:00:00"/>
    <n v="6.5452054794520551"/>
    <n v="5.4602739726027396"/>
    <s v="NO"/>
    <s v="NO"/>
    <n v="2529511"/>
    <m/>
    <m/>
    <m/>
    <n v="153649"/>
    <n v="2375862"/>
    <n v="6.0742570401947256E-2"/>
  </r>
  <r>
    <n v="111"/>
    <s v="2028553: CONSTRUCCION CARRETERA MAYGASBAMBA - AUQUE ALTO"/>
    <x v="2"/>
    <n v="2010"/>
    <n v="28254"/>
    <d v="2006-04-07T00:00:00"/>
    <m/>
    <d v="2006-06-01T00:00:00"/>
    <d v="2010-06-01T00:00:00"/>
    <d v="2016-02-15T00:00:00"/>
    <n v="9.7150684931506852"/>
    <n v="5.7123287671232879"/>
    <s v="NO"/>
    <s v="NO"/>
    <n v="3689032.57"/>
    <m/>
    <m/>
    <m/>
    <n v="1140610"/>
    <n v="2548422.5699999998"/>
    <n v="0.30918946318763457"/>
  </r>
  <r>
    <n v="112"/>
    <s v="2146776: REPOSICION DE INFRAESTRUCTURA IEP-PS N° 16010 - CRUCE CHAMAYA"/>
    <x v="1"/>
    <n v="2014"/>
    <n v="28976"/>
    <d v="2006-11-09T00:00:00"/>
    <m/>
    <d v="2011-12-01T00:00:00"/>
    <d v="2014-11-01T00:00:00"/>
    <d v="2016-02-15T00:00:00"/>
    <n v="4.2109589041095887"/>
    <n v="1.2904109589041095"/>
    <s v="NO"/>
    <s v="SI"/>
    <n v="1218863.0900000001"/>
    <m/>
    <m/>
    <m/>
    <n v="913232.76"/>
    <n v="305630.33000000007"/>
    <n v="0.74924966347122701"/>
  </r>
  <r>
    <n v="113"/>
    <s v="2031851: REPOSICION INFRAESTRUCTURA DE LA INSTITUCION EDUCATIVA SAN JUAN SALLIQUE"/>
    <x v="1"/>
    <n v="2014"/>
    <n v="31171"/>
    <d v="2007-03-23T00:00:00"/>
    <m/>
    <d v="2007-05-01T00:00:00"/>
    <d v="2014-02-01T00:00:00"/>
    <d v="2016-02-15T00:00:00"/>
    <n v="8.8000000000000007"/>
    <n v="2.0383561643835617"/>
    <s v="NO"/>
    <s v="NO"/>
    <n v="587681.56000000006"/>
    <m/>
    <m/>
    <m/>
    <n v="595146.68000000005"/>
    <n v="0"/>
    <n v="1.0127026616251156"/>
  </r>
  <r>
    <n v="114"/>
    <s v="2031258: CONSTRUCCION I.E. Nº 10489 JOSE CARLOS MARIATEGUI - CHADIN"/>
    <x v="2"/>
    <n v="2011"/>
    <n v="32020"/>
    <d v="2007-04-03T00:00:00"/>
    <m/>
    <d v="2007-09-01T00:00:00"/>
    <d v="2011-05-01T00:00:00"/>
    <d v="2016-02-15T00:00:00"/>
    <n v="8.463013698630137"/>
    <n v="4.7972602739726025"/>
    <s v="NO"/>
    <s v="NO"/>
    <n v="810099"/>
    <m/>
    <m/>
    <m/>
    <n v="836859.21"/>
    <n v="0"/>
    <n v="1.0330332588979865"/>
  </r>
  <r>
    <n v="115"/>
    <s v="2110271: REHABILITACION Y MEJORAMIENTO DE LA CARRETERA CHOROPAMPA - ASUNCION - CHAMANI - COSPAN - RAMBRAN - CEPO - L.D. (BAÑOS CHIMU) - TRAMO: CHOROPAMPA - ASUNCION"/>
    <x v="3"/>
    <n v="2011"/>
    <n v="32372"/>
    <d v="2009-08-18T00:00:00"/>
    <m/>
    <d v="2010-03-01T00:00:00"/>
    <d v="2011-04-01T00:00:00"/>
    <d v="2016-02-15T00:00:00"/>
    <n v="5.9643835616438352"/>
    <n v="4.8794520547945206"/>
    <s v="NO"/>
    <s v="SI"/>
    <n v="2141518"/>
    <m/>
    <m/>
    <m/>
    <n v="2090994.26"/>
    <n v="50523.739999999991"/>
    <n v="0.97640751093383293"/>
  </r>
  <r>
    <n v="116"/>
    <s v="2031383: ELECTRIFICACION RURAL DE LA MICRO CUENCA CULLANMAYO Y REDES INTEGRADAS"/>
    <x v="0"/>
    <n v="2013"/>
    <n v="33815"/>
    <d v="2009-10-27T00:00:00"/>
    <m/>
    <d v="2008-06-01T00:00:00"/>
    <d v="2013-08-01T00:00:00"/>
    <d v="2016-02-15T00:00:00"/>
    <n v="7.7123287671232879"/>
    <n v="2.5424657534246577"/>
    <s v="NO"/>
    <s v="SI"/>
    <n v="9239466"/>
    <m/>
    <m/>
    <m/>
    <n v="9299729.6199999992"/>
    <n v="0"/>
    <n v="1.006522413741227"/>
  </r>
  <r>
    <n v="117"/>
    <s v="2037695: MEJORAMIENTO, AMPLIACION DE LA INSTITUCION EDUCATIVA INICIAL Nº 360 TUANZO, PROVINCIA DE CAJAMARCA - CAJAMARCA"/>
    <x v="3"/>
    <n v="2010"/>
    <n v="33912"/>
    <d v="2006-08-28T00:00:00"/>
    <m/>
    <d v="2012-08-01T00:00:00"/>
    <d v="2013-09-01T00:00:00"/>
    <d v="2016-02-15T00:00:00"/>
    <n v="3.5424657534246577"/>
    <n v="2.4575342465753423"/>
    <s v="NO"/>
    <s v="SI"/>
    <n v="432841.13"/>
    <m/>
    <m/>
    <m/>
    <n v="433515.09"/>
    <n v="0"/>
    <n v="1.0015570609013058"/>
  </r>
  <r>
    <n v="118"/>
    <s v="2031854: REPOSICION Y AMPLIACION DE INFRAESTRUCTURA INSTITUCION EDUCATIVA SECUNDARIO TUPAC AMARU II - MONTANGO"/>
    <x v="1"/>
    <n v="2012"/>
    <n v="33943"/>
    <d v="2007-03-29T00:00:00"/>
    <m/>
    <d v="2007-05-01T00:00:00"/>
    <d v="2011-05-01T00:00:00"/>
    <d v="2016-02-15T00:00:00"/>
    <n v="8.8000000000000007"/>
    <n v="4.7972602739726025"/>
    <s v="NO"/>
    <s v="NO"/>
    <n v="681180"/>
    <m/>
    <m/>
    <m/>
    <n v="333239.2"/>
    <n v="347940.8"/>
    <n v="0.48920872603423471"/>
  </r>
  <r>
    <n v="119"/>
    <s v="2031840: REPOSICION DE INFRAESTRUCTURA DE LA I.E. Nº 16832 RUMEPITE ALTO"/>
    <x v="1"/>
    <n v="2012"/>
    <n v="33971"/>
    <d v="2006-11-13T00:00:00"/>
    <m/>
    <d v="2007-01-01T00:00:00"/>
    <d v="2012-12-01T00:00:00"/>
    <d v="2016-02-15T00:00:00"/>
    <n v="9.1287671232876715"/>
    <n v="3.2082191780821918"/>
    <s v="NO"/>
    <s v="NO"/>
    <n v="461067"/>
    <m/>
    <m/>
    <m/>
    <n v="687788.44"/>
    <n v="0"/>
    <n v="1.4917320909976206"/>
  </r>
  <r>
    <n v="120"/>
    <s v="2143907: CONSTRUCCION Y MEJORAMIENTO DE LA INFRAESTRUCTURA DEL INSTITUTO SUPERIOR TECNOLOGICO PUBLICO 4 DE JUNIO DE 1821"/>
    <x v="1"/>
    <n v="2012"/>
    <n v="34607"/>
    <d v="2009-09-04T00:00:00"/>
    <m/>
    <d v="2012-11-01T00:00:00"/>
    <d v="2012-12-01T00:00:00"/>
    <d v="2016-02-15T00:00:00"/>
    <n v="3.2904109589041095"/>
    <n v="3.2082191780821918"/>
    <s v="NO"/>
    <s v="NO"/>
    <n v="2384013"/>
    <m/>
    <m/>
    <m/>
    <n v="50930.98"/>
    <n v="2333082.02"/>
    <n v="2.1363549611516382E-2"/>
  </r>
  <r>
    <n v="121"/>
    <s v="2031575: MEJORAMIENTO DE LA CARRETERA CALABOZO COMUNIDAD NATIVA LOS NARANJOS"/>
    <x v="1"/>
    <n v="2012"/>
    <n v="34799"/>
    <d v="2007-04-24T00:00:00"/>
    <m/>
    <d v="2007-07-01T00:00:00"/>
    <d v="2011-11-01T00:00:00"/>
    <d v="2016-02-15T00:00:00"/>
    <n v="8.632876712328768"/>
    <n v="4.2931506849315069"/>
    <s v="NO"/>
    <s v="NO"/>
    <n v="1642021"/>
    <m/>
    <m/>
    <m/>
    <n v="934287.1"/>
    <n v="707733.9"/>
    <n v="0.56898608483082735"/>
  </r>
  <r>
    <n v="122"/>
    <s v="2031537: MEJORAMIENTO CANAL DE IRRIGACION VENTANILLAS"/>
    <x v="3"/>
    <n v="2010"/>
    <n v="35263"/>
    <d v="2006-08-01T00:00:00"/>
    <m/>
    <d v="2007-05-01T00:00:00"/>
    <d v="2009-12-01T00:00:00"/>
    <d v="2016-02-15T00:00:00"/>
    <n v="8.8000000000000007"/>
    <n v="6.2109589041095887"/>
    <s v="NO"/>
    <s v="NO"/>
    <n v="1376113"/>
    <m/>
    <m/>
    <m/>
    <n v="1683345.65"/>
    <n v="0"/>
    <n v="1.2232612074735141"/>
  </r>
  <r>
    <n v="123"/>
    <s v="2031044: AMPLIACION INFRAESTRUCTURA I.E. SANTA TERESITA NIVEL PRIMARIO Nº 82016 - CAJAMARCA"/>
    <x v="3"/>
    <n v="2012"/>
    <n v="35705"/>
    <d v="2006-09-20T00:00:00"/>
    <m/>
    <d v="2007-04-01T00:00:00"/>
    <d v="2012-01-01T00:00:00"/>
    <d v="2016-02-15T00:00:00"/>
    <n v="8.882191780821918"/>
    <n v="4.1260273972602741"/>
    <s v="NO"/>
    <s v="SI"/>
    <n v="1750267"/>
    <m/>
    <m/>
    <m/>
    <n v="2140274.9900000002"/>
    <n v="0"/>
    <n v="1.2228277114291706"/>
  </r>
  <r>
    <n v="124"/>
    <s v="2031259: CONSTRUCCION I.E. Nº 82238 CP JUQUIT PEDRO GALVEZ - SAN MARCOS"/>
    <x v="3"/>
    <n v="2011"/>
    <n v="37191"/>
    <d v="2006-09-13T00:00:00"/>
    <m/>
    <d v="2007-02-01T00:00:00"/>
    <d v="2010-11-01T00:00:00"/>
    <d v="2016-02-15T00:00:00"/>
    <n v="9.043835616438356"/>
    <n v="5.2931506849315069"/>
    <s v="NO"/>
    <s v="NO"/>
    <n v="508145.51"/>
    <m/>
    <m/>
    <m/>
    <n v="677378.88"/>
    <n v="0"/>
    <n v="1.3330411598047969"/>
  </r>
  <r>
    <n v="125"/>
    <s v="2095007: SISTEMA ELECTRICO RURAL CAJAMARCA EJE ASUNCION - II ETAPA"/>
    <x v="4"/>
    <n v="2015"/>
    <n v="37716"/>
    <d v="2010-06-25T00:00:00"/>
    <m/>
    <d v="2010-08-01T00:00:00"/>
    <d v="2013-12-01T00:00:00"/>
    <d v="2016-02-15T00:00:00"/>
    <n v="5.5452054794520551"/>
    <n v="2.2082191780821918"/>
    <s v="NO"/>
    <s v="SI"/>
    <n v="13105185"/>
    <n v="14390004"/>
    <n v="0"/>
    <n v="0"/>
    <n v="14390004.32"/>
    <n v="0"/>
    <n v="1.0980390066984937"/>
  </r>
  <r>
    <n v="126"/>
    <s v="2031263: CONSTRUCCION IEPM. Nº 10265 LA CULLUNA-CUTERVO"/>
    <x v="0"/>
    <n v="2011"/>
    <n v="38245"/>
    <d v="2007-03-28T00:00:00"/>
    <m/>
    <d v="2007-09-01T00:00:00"/>
    <d v="2011-12-01T00:00:00"/>
    <d v="2016-02-15T00:00:00"/>
    <n v="8.463013698630137"/>
    <n v="4.2109589041095887"/>
    <s v="NO"/>
    <s v="NO"/>
    <n v="327323"/>
    <m/>
    <m/>
    <m/>
    <n v="525967.98"/>
    <n v="0"/>
    <n v="1.6068775490875984"/>
  </r>
  <r>
    <n v="127"/>
    <s v="2055161: CONSTRUCCION I.E.S. SAN FRANCISCO DE ASIS - PAYAC"/>
    <x v="0"/>
    <n v="2010"/>
    <n v="40571"/>
    <d v="2007-04-25T00:00:00"/>
    <m/>
    <d v="2007-11-01T00:00:00"/>
    <d v="2010-11-01T00:00:00"/>
    <d v="2016-02-15T00:00:00"/>
    <n v="8.2958904109589042"/>
    <n v="5.2931506849315069"/>
    <s v="NO"/>
    <s v="NO"/>
    <n v="216704"/>
    <m/>
    <m/>
    <m/>
    <n v="299515.21999999997"/>
    <n v="0"/>
    <n v="1.3821397851447135"/>
  </r>
  <r>
    <n v="128"/>
    <s v="2044026: CONSTRUCCION CANAL CHACAPAMPA - TUMBADEN"/>
    <x v="3"/>
    <n v="2015"/>
    <n v="40962"/>
    <d v="2007-04-03T00:00:00"/>
    <m/>
    <d v="2007-12-01T00:00:00"/>
    <d v="2015-06-01T00:00:00"/>
    <d v="2016-02-15T00:00:00"/>
    <n v="8.213698630136987"/>
    <n v="0.70958904109589038"/>
    <s v="NO"/>
    <s v="NO"/>
    <n v="2222825"/>
    <n v="1005963"/>
    <n v="0"/>
    <n v="0"/>
    <n v="1037668.07"/>
    <n v="1185156.9300000002"/>
    <n v="0.46682400548851122"/>
  </r>
  <r>
    <n v="129"/>
    <s v="2031150: CONSTRUCCION DE CAMINO VECINAL NUEVO CAVICO - PANDALLE"/>
    <x v="0"/>
    <n v="2013"/>
    <n v="42302"/>
    <d v="2008-06-19T00:00:00"/>
    <m/>
    <d v="2008-11-01T00:00:00"/>
    <d v="2013-06-01T00:00:00"/>
    <d v="2016-02-15T00:00:00"/>
    <n v="7.2931506849315069"/>
    <n v="2.7095890410958905"/>
    <s v="NO"/>
    <s v="NO"/>
    <n v="5251829.53"/>
    <m/>
    <m/>
    <m/>
    <n v="5087567.6500000004"/>
    <n v="164261.87999999989"/>
    <n v="0.96872292235273683"/>
  </r>
  <r>
    <n v="130"/>
    <s v="2031536: MEJORAMIENTO CANAL DE IRRIGACION ARANMARCA"/>
    <x v="3"/>
    <n v="2011"/>
    <n v="42329"/>
    <d v="2011-04-07T00:00:00"/>
    <m/>
    <d v="2008-06-01T00:00:00"/>
    <d v="2011-06-01T00:00:00"/>
    <d v="2016-02-15T00:00:00"/>
    <n v="7.7123287671232879"/>
    <n v="4.7123287671232879"/>
    <s v="NO"/>
    <s v="NO"/>
    <n v="2202482.5"/>
    <m/>
    <m/>
    <m/>
    <n v="10000"/>
    <n v="2192482.5"/>
    <n v="4.54033119445898E-3"/>
  </r>
  <r>
    <n v="131"/>
    <s v="2112706: RECONSTRUCCION Y MEJORAMIENTO DE INFRAESTRUCTURA INSTITUCION EDUCATIVA Nº 16907 CRISTO REY - SAUCEPAMPA"/>
    <x v="1"/>
    <n v="2015"/>
    <n v="42452"/>
    <d v="2009-06-22T00:00:00"/>
    <m/>
    <d v="2012-09-01T00:00:00"/>
    <d v="2013-08-01T00:00:00"/>
    <d v="2016-02-15T00:00:00"/>
    <n v="3.4575342465753423"/>
    <n v="2.5424657534246577"/>
    <s v="NO"/>
    <s v="NO"/>
    <n v="782848"/>
    <n v="13320"/>
    <n v="0"/>
    <n v="702816"/>
    <n v="13320"/>
    <n v="769528"/>
    <n v="1.7014797253106607E-2"/>
  </r>
  <r>
    <n v="132"/>
    <s v="2094633: CONSTRUCCION I.E.P. RAMOSCUCHO"/>
    <x v="3"/>
    <n v="2010"/>
    <n v="42567"/>
    <d v="2007-02-12T00:00:00"/>
    <m/>
    <d v="2010-04-01T00:00:00"/>
    <d v="2010-04-01T00:00:00"/>
    <d v="2016-02-15T00:00:00"/>
    <n v="5.8794520547945206"/>
    <n v="5.8794520547945206"/>
    <s v="NO"/>
    <s v="NO"/>
    <n v="352148"/>
    <m/>
    <m/>
    <m/>
    <n v="230"/>
    <n v="351918"/>
    <n v="6.5313447754921229E-4"/>
  </r>
  <r>
    <n v="133"/>
    <s v="2055423: CONSTRUCCION IEPM. 10244 LANCHE"/>
    <x v="0"/>
    <n v="2011"/>
    <n v="42871"/>
    <d v="2007-04-24T00:00:00"/>
    <m/>
    <d v="2007-11-01T00:00:00"/>
    <d v="2011-12-01T00:00:00"/>
    <d v="2016-02-15T00:00:00"/>
    <n v="8.2958904109589042"/>
    <n v="4.2109589041095887"/>
    <s v="NO"/>
    <s v="NO"/>
    <n v="261741"/>
    <m/>
    <m/>
    <m/>
    <n v="664435.81000000006"/>
    <n v="0"/>
    <n v="2.5385239989149579"/>
  </r>
  <r>
    <n v="134"/>
    <s v="2056321: FORTALECIMIENTO DE LA RED OBSTETRICA, NEONATAL E INFANTIL EN LOS PUESTOS DE CHAUPECRUZ, NARANJOYACU, PAN DE AZUCAR Y PLAYA HERMOSA EN EL DISTRITO DE SANTO DOMINGO DE LA CAPILLA DE LA PROVINCIA DE CUTERVO DE LA DISA CUTERVO"/>
    <x v="3"/>
    <n v="2011"/>
    <n v="42999"/>
    <d v="2007-04-24T00:00:00"/>
    <m/>
    <d v="2008-10-01T00:00:00"/>
    <d v="2009-12-01T00:00:00"/>
    <d v="2016-02-15T00:00:00"/>
    <n v="7.3780821917808215"/>
    <n v="6.2109589041095887"/>
    <s v="NO"/>
    <s v="NO"/>
    <n v="1683085"/>
    <m/>
    <m/>
    <m/>
    <n v="882479.99"/>
    <n v="800605.01"/>
    <n v="0.52432288921831038"/>
  </r>
  <r>
    <n v="135"/>
    <s v="2112137: CONSTRUCCION Y EQUIPAMIENTO DE LA I.E. Nº 494 BARRIOS ALTOS- CHOTA"/>
    <x v="2"/>
    <n v="2011"/>
    <n v="43007"/>
    <d v="2007-03-14T00:00:00"/>
    <m/>
    <d v="2010-12-01T00:00:00"/>
    <d v="2011-12-01T00:00:00"/>
    <d v="2016-02-15T00:00:00"/>
    <n v="5.2109589041095887"/>
    <n v="4.2109589041095887"/>
    <s v="NO"/>
    <s v="NO"/>
    <n v="416043"/>
    <m/>
    <m/>
    <m/>
    <n v="294446.65000000002"/>
    <n v="121596.34999999998"/>
    <n v="0.70773129219816222"/>
  </r>
  <r>
    <n v="136"/>
    <s v="2031401: ELECTRIFICACION RURAL PARTE BAJA - CHIRINOS - SAN IGNACIO"/>
    <x v="1"/>
    <n v="2014"/>
    <n v="43438"/>
    <d v="2007-07-09T00:00:00"/>
    <m/>
    <d v="2008-08-01T00:00:00"/>
    <d v="2014-12-01T00:00:00"/>
    <d v="2016-02-15T00:00:00"/>
    <n v="7.5452054794520551"/>
    <n v="1.2082191780821918"/>
    <s v="NO"/>
    <s v="NO"/>
    <n v="2725261.61"/>
    <m/>
    <m/>
    <m/>
    <n v="2388764.14"/>
    <n v="336497.46999999974"/>
    <n v="0.87652654381316453"/>
  </r>
  <r>
    <n v="137"/>
    <s v="2031071: AMPLIACION Y MEJORAMIENTO COLEGIO CHANCAY BAÑOS"/>
    <x v="2"/>
    <n v="2012"/>
    <n v="43778"/>
    <d v="2007-04-20T00:00:00"/>
    <m/>
    <d v="2007-09-01T00:00:00"/>
    <d v="2012-10-01T00:00:00"/>
    <d v="2016-02-15T00:00:00"/>
    <n v="8.463013698630137"/>
    <n v="3.3753424657534246"/>
    <s v="NO"/>
    <s v="NO"/>
    <n v="548851"/>
    <m/>
    <m/>
    <m/>
    <n v="749098.82"/>
    <n v="0"/>
    <n v="1.3648491484938534"/>
  </r>
  <r>
    <n v="138"/>
    <s v="2093835: CONSTRUCCION Y MEJORAMIENTO DE LA CARRETERA PUENTE SAN FRANCISO - TUPAC AMARU - MIRAFLORES"/>
    <x v="1"/>
    <n v="2014"/>
    <n v="43832"/>
    <d v="2009-06-12T00:00:00"/>
    <m/>
    <d v="2010-09-01T00:00:00"/>
    <d v="2013-03-01T00:00:00"/>
    <d v="2016-02-15T00:00:00"/>
    <n v="5.4602739726027396"/>
    <n v="2.9616438356164383"/>
    <s v="NO"/>
    <s v="SI"/>
    <n v="2306183"/>
    <m/>
    <m/>
    <m/>
    <n v="790550.61"/>
    <n v="1515632.3900000001"/>
    <n v="0.34279613109627466"/>
  </r>
  <r>
    <n v="139"/>
    <s v="2061998: CONSTRUCCION DE LA INSTITUCION EDUCATIVA Nº 16810 - UÑEGATO"/>
    <x v="1"/>
    <n v="2010"/>
    <n v="44073"/>
    <d v="2008-02-29T00:00:00"/>
    <m/>
    <d v="2008-10-01T00:00:00"/>
    <d v="2010-08-01T00:00:00"/>
    <d v="2016-02-15T00:00:00"/>
    <n v="7.3780821917808215"/>
    <n v="5.5452054794520551"/>
    <s v="NO"/>
    <s v="NO"/>
    <n v="195616"/>
    <m/>
    <m/>
    <m/>
    <n v="218649.72"/>
    <n v="0"/>
    <n v="1.1177496728283984"/>
  </r>
  <r>
    <n v="140"/>
    <s v="2086451: RECONSTRUCCION DE INFRAESTRUCTURA INSTITUCION EDUCATIVA Nº 16276 LA PALMA - HUARANGO"/>
    <x v="1"/>
    <n v="2010"/>
    <n v="44080"/>
    <d v="2008-08-22T00:00:00"/>
    <m/>
    <d v="2009-06-01T00:00:00"/>
    <d v="2010-09-01T00:00:00"/>
    <d v="2016-02-15T00:00:00"/>
    <n v="6.7123287671232879"/>
    <n v="5.4602739726027396"/>
    <s v="NO"/>
    <s v="NO"/>
    <n v="427070.31"/>
    <m/>
    <m/>
    <m/>
    <n v="507112.65"/>
    <n v="0"/>
    <n v="1.1874219259119183"/>
  </r>
  <r>
    <n v="141"/>
    <s v="2094632: CONSTRUCCION I.E. EZEQUIEL SANCHEZ GUERRERO - HUAMBOS"/>
    <x v="2"/>
    <n v="2011"/>
    <n v="44658"/>
    <d v="2007-03-30T00:00:00"/>
    <m/>
    <d v="2010-02-01T00:00:00"/>
    <d v="2011-12-01T00:00:00"/>
    <d v="2016-02-15T00:00:00"/>
    <n v="6.0410958904109586"/>
    <n v="4.2109589041095887"/>
    <s v="NO"/>
    <s v="NO"/>
    <n v="552250"/>
    <m/>
    <m/>
    <m/>
    <n v="382083.15"/>
    <n v="170166.84999999998"/>
    <n v="0.6918662743322771"/>
  </r>
  <r>
    <n v="142"/>
    <s v="2031069: AMPLIACION Y EQUIPAMIENTO I.E. PRIMARIA N° 11187 CHAMBAC-SANTA CRUZ"/>
    <x v="2"/>
    <n v="2013"/>
    <n v="44662"/>
    <d v="2007-06-08T00:00:00"/>
    <m/>
    <d v="2007-09-01T00:00:00"/>
    <d v="2013-12-01T00:00:00"/>
    <d v="2016-02-15T00:00:00"/>
    <n v="8.463013698630137"/>
    <n v="2.2082191780821918"/>
    <s v="NO"/>
    <s v="SI"/>
    <n v="450806.16"/>
    <m/>
    <m/>
    <m/>
    <n v="457006.17"/>
    <n v="0"/>
    <n v="1.0137531616693081"/>
  </r>
  <r>
    <n v="143"/>
    <s v="2056039: MEJOR ACCESO DE LA POBLACION A SERVICIOS DE SALUD MATERNO INFANTILES EN EL C.S. HUABAL, P.S. EL HUACO Y P.S. SAN FRANCISCO, RED JAEN, DIRESA CAJAMARCA"/>
    <x v="1"/>
    <n v="2012"/>
    <n v="44679"/>
    <d v="2007-03-28T00:00:00"/>
    <m/>
    <d v="2010-05-01T00:00:00"/>
    <d v="2012-09-01T00:00:00"/>
    <d v="2016-02-15T00:00:00"/>
    <n v="5.7972602739726025"/>
    <n v="3.4575342465753423"/>
    <s v="NO"/>
    <s v="NO"/>
    <n v="1883545"/>
    <m/>
    <m/>
    <m/>
    <n v="35464.949999999997"/>
    <n v="1848080.05"/>
    <n v="1.8828830742031646E-2"/>
  </r>
  <r>
    <n v="144"/>
    <s v="2061997: CONSTRUCCION I.E.P. Nº 10964 EL PORVENIR - SOCOTA"/>
    <x v="0"/>
    <n v="2010"/>
    <n v="44739"/>
    <d v="2008-02-29T00:00:00"/>
    <m/>
    <d v="2008-10-01T00:00:00"/>
    <d v="2012-08-01T00:00:00"/>
    <d v="2016-02-15T00:00:00"/>
    <n v="7.3780821917808215"/>
    <n v="3.5424657534246577"/>
    <s v="NO"/>
    <s v="NO"/>
    <n v="194634"/>
    <m/>
    <m/>
    <m/>
    <n v="197400.45"/>
    <n v="0"/>
    <n v="1.014213600912482"/>
  </r>
  <r>
    <n v="145"/>
    <s v="2042406: ELECTRIFICACION RURAL CP. EL PORVENIR Y LOS CASERIOS DE COLPAPAMPA Y MONTEREDONDO-BAMBAMARCA"/>
    <x v="2"/>
    <n v="2011"/>
    <n v="44767"/>
    <d v="2007-03-30T00:00:00"/>
    <m/>
    <d v="2007-09-01T00:00:00"/>
    <d v="2009-07-01T00:00:00"/>
    <d v="2016-02-15T00:00:00"/>
    <n v="8.463013698630137"/>
    <n v="6.6301369863013697"/>
    <s v="NO"/>
    <s v="NO"/>
    <n v="896408"/>
    <m/>
    <m/>
    <m/>
    <n v="971347"/>
    <n v="0"/>
    <n v="1.0835992092886275"/>
  </r>
  <r>
    <n v="146"/>
    <s v="2031380: ELECTRIFICACION RURAL DE AGUAS TERMALES, BAÑOS ALTOS, TAMBILLO, LAS PAUCAS-CHANCAY BAÑOS"/>
    <x v="2"/>
    <n v="2010"/>
    <n v="45017"/>
    <d v="2007-05-08T00:00:00"/>
    <m/>
    <d v="2007-09-01T00:00:00"/>
    <d v="2010-08-01T00:00:00"/>
    <d v="2016-02-15T00:00:00"/>
    <n v="8.463013698630137"/>
    <n v="5.5452054794520551"/>
    <s v="NO"/>
    <s v="NO"/>
    <n v="854653.72"/>
    <m/>
    <m/>
    <m/>
    <n v="996301.79"/>
    <n v="0"/>
    <n v="1.1657373819188432"/>
  </r>
  <r>
    <n v="147"/>
    <s v="2031579: MEJORAMIENTO DE LA CARRETERA CUTERVO - SINCHIMACHE"/>
    <x v="0"/>
    <n v="2011"/>
    <n v="45335"/>
    <d v="2007-04-10T00:00:00"/>
    <m/>
    <d v="2007-10-01T00:00:00"/>
    <d v="2011-06-01T00:00:00"/>
    <d v="2016-02-15T00:00:00"/>
    <n v="8.3808219178082197"/>
    <n v="4.7123287671232879"/>
    <s v="NO"/>
    <s v="NO"/>
    <n v="3473855"/>
    <m/>
    <m/>
    <m/>
    <n v="5572339.0199999996"/>
    <n v="0"/>
    <n v="1.6040793354932774"/>
  </r>
  <r>
    <n v="148"/>
    <s v="2094529: AMPLIACION Y EQUIPAMIENTO CENTRO DE SALUD LA PACCHA"/>
    <x v="2"/>
    <n v="2011"/>
    <n v="45338"/>
    <d v="2007-05-08T00:00:00"/>
    <m/>
    <d v="2010-02-01T00:00:00"/>
    <d v="2011-11-01T00:00:00"/>
    <d v="2016-02-15T00:00:00"/>
    <n v="6.0410958904109586"/>
    <n v="4.2931506849315069"/>
    <s v="NO"/>
    <s v="NO"/>
    <n v="1146030"/>
    <m/>
    <m/>
    <m/>
    <n v="526801.13"/>
    <n v="619228.87"/>
    <n v="0.45967481654057923"/>
  </r>
  <r>
    <n v="149"/>
    <s v="2031379: ELECTRIFICACION RURAL COLCABAMBA - SHITABAMBA - CHURGAPAMBA - CHUCRUQUIO - HUANZA - CALLASH"/>
    <x v="3"/>
    <n v="2012"/>
    <n v="45447"/>
    <d v="2009-06-26T00:00:00"/>
    <m/>
    <d v="2007-10-01T00:00:00"/>
    <d v="2012-08-01T00:00:00"/>
    <d v="2016-02-15T00:00:00"/>
    <n v="8.3808219178082197"/>
    <n v="3.5424657534246577"/>
    <s v="NO"/>
    <s v="SI"/>
    <n v="5018116"/>
    <m/>
    <m/>
    <m/>
    <n v="5428551.5899999999"/>
    <n v="0"/>
    <n v="1.081790773668843"/>
  </r>
  <r>
    <n v="150"/>
    <s v="2031678: MEJORAMIENTO TROCHA CARROZABLE SANTA ROSA DE UNANCA - CALLANCAS"/>
    <x v="3"/>
    <n v="2010"/>
    <n v="46465"/>
    <d v="2007-04-13T00:00:00"/>
    <m/>
    <d v="2007-11-01T00:00:00"/>
    <d v="2010-08-01T00:00:00"/>
    <d v="2016-02-15T00:00:00"/>
    <n v="8.2958904109589042"/>
    <n v="5.5452054794520551"/>
    <s v="NO"/>
    <s v="NO"/>
    <n v="1463363"/>
    <m/>
    <m/>
    <m/>
    <n v="888178.52"/>
    <n v="575184.48"/>
    <n v="0.60694340365309218"/>
  </r>
  <r>
    <n v="151"/>
    <s v="2043427: AMPLIACION Y REHABILITACION DE MURO DE CONTENCION QUEBRADA MAGLLANAL, PROVINCIA DE JAEN - CAJAMARCA"/>
    <x v="1"/>
    <n v="2010"/>
    <n v="47822"/>
    <d v="2007-05-15T00:00:00"/>
    <m/>
    <d v="2007-08-01T00:00:00"/>
    <d v="2012-12-01T00:00:00"/>
    <d v="2016-02-15T00:00:00"/>
    <n v="8.5479452054794525"/>
    <n v="3.2082191780821918"/>
    <s v="NO"/>
    <s v="NO"/>
    <n v="1510311"/>
    <m/>
    <m/>
    <m/>
    <n v="1704481.34"/>
    <n v="0"/>
    <n v="1.1285631502385933"/>
  </r>
  <r>
    <n v="152"/>
    <s v="2051093: CONSTRUCCION SISTEMA DE AGUA POTABLE Y LETRINAS PARA EL SECTOR RUMI - RUMI- TUAL - CAJAMARCA, PROVINCIA DE CAJAMARCA - CAJAMARCA"/>
    <x v="3"/>
    <n v="2010"/>
    <n v="47975"/>
    <d v="2007-10-11T00:00:00"/>
    <m/>
    <d v="2010-07-01T00:00:00"/>
    <d v="2010-07-01T00:00:00"/>
    <d v="2016-02-15T00:00:00"/>
    <n v="5.6301369863013697"/>
    <n v="5.6301369863013697"/>
    <s v="NO"/>
    <s v="NO"/>
    <n v="114859"/>
    <m/>
    <m/>
    <m/>
    <n v="3900"/>
    <n v="110959"/>
    <n v="3.3954674862222374E-2"/>
  </r>
  <r>
    <n v="153"/>
    <s v="2054626: RECONSTRUCCION Y AMPLIACION DE LA INFRAESTRUCTURA DE LA I.E. Nº 16934 - LUIS FELIPE DE LAS CASAS GRIEVE - CP SIETE DE AGOSTO, DISTRITO DE SAN JOSE DE LOURDES - SAN IGNACIO - CAJAMARCA"/>
    <x v="1"/>
    <n v="2013"/>
    <n v="47995"/>
    <d v="2009-10-30T00:00:00"/>
    <m/>
    <d v="2008-12-01T00:00:00"/>
    <d v="2013-11-01T00:00:00"/>
    <d v="2016-02-15T00:00:00"/>
    <n v="7.2109589041095887"/>
    <n v="2.2904109589041095"/>
    <s v="NO"/>
    <s v="SI"/>
    <n v="2206919.16"/>
    <m/>
    <m/>
    <m/>
    <n v="2380327.85"/>
    <n v="0"/>
    <n v="1.0785750077044054"/>
  </r>
  <r>
    <n v="154"/>
    <s v="2093136: SISTEMA ELECTRICO RURAL VILLA SANTA ROSA II ETAPA"/>
    <x v="4"/>
    <n v="2015"/>
    <n v="48153"/>
    <d v="2009-02-04T00:00:00"/>
    <m/>
    <d v="2010-02-01T00:00:00"/>
    <d v="2014-04-01T00:00:00"/>
    <d v="2016-02-15T00:00:00"/>
    <n v="6.0410958904109586"/>
    <n v="1.8767123287671232"/>
    <s v="NO"/>
    <s v="NO"/>
    <n v="2418079"/>
    <m/>
    <m/>
    <m/>
    <n v="2417567.41"/>
    <n v="511.58999999985099"/>
    <n v="0.99978843122991434"/>
  </r>
  <r>
    <n v="155"/>
    <s v="2058485: FORTALECIMIENTO DE CAPACIDADES EN LA PRODUCCION Y PROMOCION DEL SECTOR AGROPECUARIO EN LA PROVINCIA DE CUTERVO"/>
    <x v="0"/>
    <n v="2011"/>
    <n v="48282"/>
    <d v="2007-06-20T00:00:00"/>
    <m/>
    <d v="2008-02-01T00:00:00"/>
    <d v="2011-09-01T00:00:00"/>
    <d v="2016-02-15T00:00:00"/>
    <n v="8.043835616438356"/>
    <n v="4.4602739726027396"/>
    <s v="NO"/>
    <s v="NO"/>
    <n v="289539"/>
    <m/>
    <m/>
    <m/>
    <n v="572710.15"/>
    <n v="0"/>
    <n v="1.9780069351624481"/>
  </r>
  <r>
    <n v="156"/>
    <s v="2046712: SUSTITUCION INFRAESTRUCTURA I.E. SAN MARCOS"/>
    <x v="3"/>
    <n v="2010"/>
    <n v="48604"/>
    <d v="2007-03-29T00:00:00"/>
    <m/>
    <d v="2008-05-01T00:00:00"/>
    <d v="2008-12-01T00:00:00"/>
    <d v="2016-02-15T00:00:00"/>
    <n v="7.7972602739726025"/>
    <n v="7.2109589041095887"/>
    <s v="NO"/>
    <s v="NO"/>
    <n v="1840995"/>
    <m/>
    <m/>
    <m/>
    <n v="1314494.48"/>
    <n v="526500.52"/>
    <n v="0.71401306358789673"/>
  </r>
  <r>
    <n v="157"/>
    <s v="2031698: MEJORAMIENTO Y EQUIPAMIENTO DEL CENTRO DE SALUD DISTRITO CATACHE"/>
    <x v="2"/>
    <n v="2010"/>
    <n v="49219"/>
    <d v="2007-05-30T00:00:00"/>
    <m/>
    <d v="2009-08-01T00:00:00"/>
    <d v="2010-08-01T00:00:00"/>
    <d v="2016-02-15T00:00:00"/>
    <n v="6.5452054794520551"/>
    <n v="5.5452054794520551"/>
    <s v="NO"/>
    <s v="NO"/>
    <n v="675878.96"/>
    <m/>
    <m/>
    <m/>
    <n v="656257"/>
    <n v="19621.959999999963"/>
    <n v="0.97096823372042829"/>
  </r>
  <r>
    <n v="158"/>
    <s v="2105594: RECONSTRUCCION DE LA INFRAESTRUCTURA Y EQUIPAMIENTO DEL PUESTO DE SALUD EL VERGEL"/>
    <x v="1"/>
    <n v="2012"/>
    <n v="50757"/>
    <d v="2009-08-01T00:00:00"/>
    <m/>
    <d v="2010-07-01T00:00:00"/>
    <d v="2011-12-01T00:00:00"/>
    <d v="2016-02-15T00:00:00"/>
    <n v="5.6301369863013697"/>
    <n v="4.2109589041095887"/>
    <s v="NO"/>
    <s v="NO"/>
    <n v="559368"/>
    <m/>
    <m/>
    <m/>
    <n v="255563.5"/>
    <n v="303804.5"/>
    <n v="0.45687901345804549"/>
  </r>
  <r>
    <n v="159"/>
    <s v="2056338: ELECTRIFICACION RURAL DEL DISTRITO DE SAN BERNARDINO"/>
    <x v="3"/>
    <n v="2010"/>
    <n v="52031"/>
    <d v="2007-06-08T00:00:00"/>
    <m/>
    <d v="2010-02-01T00:00:00"/>
    <d v="2010-02-01T00:00:00"/>
    <d v="2016-02-15T00:00:00"/>
    <n v="6.0410958904109586"/>
    <n v="6.0410958904109586"/>
    <s v="NO"/>
    <s v="SI"/>
    <n v="4523485.2"/>
    <m/>
    <m/>
    <m/>
    <n v="3961871.82"/>
    <n v="561613.38000000035"/>
    <n v="0.87584498342119033"/>
  </r>
  <r>
    <n v="160"/>
    <s v="2050406: CONSTRUCCION DEL SISTEMA DE ELECTRIFICACION RURAL DEL CASERIO EL TRIUNFO, DISTRITO DE LOS BAÑOS DEL INCA - CAJAMARCA - CAJAMARCA"/>
    <x v="4"/>
    <n v="2012"/>
    <n v="52118"/>
    <d v="2007-10-02T00:00:00"/>
    <m/>
    <d v="2009-11-01T00:00:00"/>
    <d v="2012-06-01T00:00:00"/>
    <d v="2016-02-15T00:00:00"/>
    <n v="6.2931506849315069"/>
    <n v="3.7095890410958905"/>
    <s v="NO"/>
    <s v="NO"/>
    <n v="536134.72"/>
    <m/>
    <m/>
    <m/>
    <n v="535072.72"/>
    <n v="1062"/>
    <n v="0.9980191545886079"/>
  </r>
  <r>
    <n v="161"/>
    <s v="2061995: CONSTRUCCION, AMPLIACION Y EQUIPAMIENTO DE LA I.E. Nº 82692 - LUCMACUCHO - BAMBAMARCA"/>
    <x v="2"/>
    <n v="2011"/>
    <n v="52191"/>
    <d v="2007-06-20T00:00:00"/>
    <m/>
    <d v="2008-09-01T00:00:00"/>
    <d v="2011-12-01T00:00:00"/>
    <d v="2016-02-15T00:00:00"/>
    <n v="7.4602739726027396"/>
    <n v="4.2109589041095887"/>
    <s v="NO"/>
    <s v="NO"/>
    <n v="838838"/>
    <m/>
    <m/>
    <m/>
    <n v="928633.71"/>
    <n v="0"/>
    <n v="1.1070477374653984"/>
  </r>
  <r>
    <n v="162"/>
    <s v="2087363: MEJORAMIENTO DEL CANAL DE RIEGO EL TINGO - LA COLPA, DISTRITO DE BAMBAMARCA, PROVINCIA DE HUALGAYOC"/>
    <x v="3"/>
    <n v="2012"/>
    <n v="53326"/>
    <d v="2007-10-03T00:00:00"/>
    <m/>
    <d v="2009-04-01T00:00:00"/>
    <d v="2012-07-01T00:00:00"/>
    <d v="2016-02-15T00:00:00"/>
    <n v="6.8794520547945206"/>
    <n v="3.6273972602739728"/>
    <s v="NO"/>
    <s v="NO"/>
    <n v="203592"/>
    <m/>
    <m/>
    <m/>
    <n v="238631.3"/>
    <n v="0"/>
    <n v="1.1721054854807653"/>
  </r>
  <r>
    <n v="163"/>
    <s v="2195515: RECONSTRUCCION Y MEJORAMIENTO DE INFRAESTRUCTURA INSTITUCION EDUCATIVA N 16036 ALFONSO ARANA VIDAL - SAN MIGUEL DE LAS NARANJAS"/>
    <x v="1"/>
    <n v="2015"/>
    <n v="53562"/>
    <d v="2014-11-10T00:00:00"/>
    <m/>
    <d v="2014-12-01T00:00:00"/>
    <d v="2015-07-01T00:00:00"/>
    <d v="2016-02-15T00:00:00"/>
    <n v="1.2082191780821918"/>
    <n v="0.62739726027397258"/>
    <s v="NO"/>
    <s v="SI"/>
    <n v="4481453"/>
    <m/>
    <n v="11300"/>
    <n v="0"/>
    <n v="82879.66"/>
    <n v="4398573.34"/>
    <n v="1.8493925965529484E-2"/>
  </r>
  <r>
    <n v="164"/>
    <s v="2108308: CONSTRUCCION SISTEMA TECNIFICADO DE RIEGO DOS DE MAYO - SAN IGNACIO - CAJAMARCA"/>
    <x v="1"/>
    <n v="2013"/>
    <n v="55121"/>
    <d v="2008-09-16T00:00:00"/>
    <m/>
    <d v="2009-11-01T00:00:00"/>
    <d v="2013-12-01T00:00:00"/>
    <d v="2016-02-15T00:00:00"/>
    <n v="6.2931506849315069"/>
    <n v="2.2082191780821918"/>
    <s v="NO"/>
    <s v="SI"/>
    <n v="937668"/>
    <m/>
    <m/>
    <m/>
    <n v="1092993.68"/>
    <n v="0"/>
    <n v="1.1656510406668457"/>
  </r>
  <r>
    <n v="165"/>
    <s v="2045488: MEJORAMIENTO TROCHA CARROZABLE AGUA COLORADA - SOROCHUCO"/>
    <x v="3"/>
    <n v="2010"/>
    <n v="55191"/>
    <d v="2007-07-16T00:00:00"/>
    <m/>
    <d v="2007-08-01T00:00:00"/>
    <d v="2010-02-01T00:00:00"/>
    <d v="2016-02-15T00:00:00"/>
    <n v="8.5479452054794525"/>
    <n v="6.0410958904109586"/>
    <s v="NO"/>
    <s v="NO"/>
    <n v="2477562"/>
    <m/>
    <m/>
    <m/>
    <n v="1796485.8"/>
    <n v="681076.2"/>
    <n v="0.72510225778406356"/>
  </r>
  <r>
    <n v="166"/>
    <s v="2085678: RECONSTRUCCION DE INFRAESTRUCTURA I.E. PRIMARIA N° 16471 JOSE MARTIN CUESTAS-LA COIPA-SAN IGNACIO-CAJAMARCA"/>
    <x v="1"/>
    <n v="2010"/>
    <n v="55606"/>
    <d v="2008-03-03T00:00:00"/>
    <m/>
    <d v="2009-03-01T00:00:00"/>
    <d v="2009-12-01T00:00:00"/>
    <d v="2016-02-15T00:00:00"/>
    <n v="6.9643835616438352"/>
    <n v="6.2109589041095887"/>
    <s v="NO"/>
    <s v="NO"/>
    <n v="679069.93"/>
    <m/>
    <m/>
    <m/>
    <n v="482980.92"/>
    <n v="196089.01000000007"/>
    <n v="0.71123885576850676"/>
  </r>
  <r>
    <n v="167"/>
    <s v="2051289: CONSTRUCCION Y EQUIPAMIENTO DE INSTITUCION EDUCATIVA CRISTO REY DE MANSINTRANCA - CHALAMARCA, PROVINCIA DE CHOTA - CAJAMARCA"/>
    <x v="2"/>
    <n v="2011"/>
    <n v="56494"/>
    <d v="2009-04-29T00:00:00"/>
    <m/>
    <d v="2008-09-01T00:00:00"/>
    <d v="2011-12-01T00:00:00"/>
    <d v="2016-02-15T00:00:00"/>
    <n v="7.4602739726027396"/>
    <n v="4.2109589041095887"/>
    <s v="NO"/>
    <s v="NO"/>
    <n v="954832"/>
    <m/>
    <m/>
    <m/>
    <n v="949825.29"/>
    <n v="5006.7099999999627"/>
    <n v="0.99475644930207618"/>
  </r>
  <r>
    <n v="168"/>
    <s v="2088788: MEJORAMIENTO Y AMPLIACION DE LOS SISTEMAS DE AGUA POTABLE Y ALCANTARILLADO DE LA CIUDAD DE SAN MIGUEL"/>
    <x v="4"/>
    <n v="2015"/>
    <n v="58537"/>
    <d v="2009-06-12T00:00:00"/>
    <m/>
    <d v="2010-03-01T00:00:00"/>
    <d v="2013-12-01T00:00:00"/>
    <d v="2016-02-15T00:00:00"/>
    <n v="5.9643835616438352"/>
    <n v="2.2082191780821918"/>
    <s v="NO"/>
    <s v="SI"/>
    <n v="16752822"/>
    <m/>
    <n v="0"/>
    <n v="0"/>
    <n v="19668317.07"/>
    <n v="0"/>
    <n v="1.1740300869907172"/>
  </r>
  <r>
    <n v="169"/>
    <s v="2060603: CONSTRUCCION E IMPLEMENTACION DE LA ESCUELA TECNICO SUPERIOR PNP CAJAMARCA"/>
    <x v="3"/>
    <n v="2010"/>
    <n v="58874"/>
    <d v="2012-11-21T00:00:00"/>
    <m/>
    <d v="2008-07-01T00:00:00"/>
    <d v="2015-05-01T00:00:00"/>
    <d v="2016-02-15T00:00:00"/>
    <n v="7.6301369863013697"/>
    <n v="0.79452054794520544"/>
    <s v="NO"/>
    <s v="SI"/>
    <n v="30895234"/>
    <m/>
    <m/>
    <m/>
    <n v="20353853.260000002"/>
    <n v="10541380.739999998"/>
    <n v="0.6588023660866269"/>
  </r>
  <r>
    <n v="170"/>
    <s v="2055486: CONSTRUCCION DE VIA URBANA, VEREDAS Y ACCESOS AL EMBARCADERO CHUCHUHUASI, DISTRITO DE CHIRINOS - SAN IGNACIO - CAJAMARCA"/>
    <x v="1"/>
    <n v="2010"/>
    <n v="59803"/>
    <d v="2007-09-06T00:00:00"/>
    <m/>
    <d v="2007-10-01T00:00:00"/>
    <d v="2007-10-01T00:00:00"/>
    <d v="2016-02-15T00:00:00"/>
    <n v="8.3808219178082197"/>
    <n v="8.3808219178082197"/>
    <s v="NO"/>
    <s v="NO"/>
    <n v="501446"/>
    <m/>
    <m/>
    <m/>
    <n v="347511"/>
    <n v="153935"/>
    <n v="0.6930177925439629"/>
  </r>
  <r>
    <n v="171"/>
    <s v="2045572: AMPLIACION Y MEJORAMIENTO DEL LOCAL SEDE CENTRAL"/>
    <x v="3"/>
    <n v="2011"/>
    <n v="59922"/>
    <s v="EN FORMULACION-EVALUACION"/>
    <m/>
    <d v="2008-08-01T00:00:00"/>
    <d v="2008-11-01T00:00:00"/>
    <d v="2016-02-15T00:00:00"/>
    <n v="7.5452054794520551"/>
    <n v="7.2931506849315069"/>
    <s v="NO"/>
    <s v="NO"/>
    <n v="4450975"/>
    <m/>
    <m/>
    <m/>
    <n v="8492.7999999999993"/>
    <n v="4442482.2"/>
    <n v="1.9080763203567757E-3"/>
  </r>
  <r>
    <n v="172"/>
    <s v="2084601: MEJORAMIENTO TROCHA CARROZABLE CORDILLERA ANDINA - BALCONES - SAN FRANCISCO - NUEVA ESPERANZA"/>
    <x v="3"/>
    <n v="2012"/>
    <n v="64543"/>
    <d v="2008-09-17T00:00:00"/>
    <m/>
    <d v="2008-12-01T00:00:00"/>
    <d v="2011-12-01T00:00:00"/>
    <d v="2016-02-15T00:00:00"/>
    <n v="7.2109589041095887"/>
    <n v="4.2109589041095887"/>
    <s v="NO"/>
    <s v="SI"/>
    <n v="851504"/>
    <m/>
    <m/>
    <m/>
    <n v="853032.92"/>
    <n v="0"/>
    <n v="1.0017955523403297"/>
  </r>
  <r>
    <n v="173"/>
    <s v="2056371: CONSTRUCCION Y EQUIPAMIENTO PUESTO DE SALUD TAMBILLO - DISTRITO POMAHUACA - JAEN - CAJAMARCA"/>
    <x v="1"/>
    <n v="2011"/>
    <n v="65726"/>
    <d v="2007-11-26T00:00:00"/>
    <m/>
    <d v="2010-09-01T00:00:00"/>
    <d v="2011-12-01T00:00:00"/>
    <d v="2016-02-15T00:00:00"/>
    <n v="5.4602739726027396"/>
    <n v="4.2109589041095887"/>
    <s v="NO"/>
    <s v="NO"/>
    <n v="296229"/>
    <m/>
    <m/>
    <m/>
    <n v="383638.59"/>
    <n v="0"/>
    <n v="1.2950743850196977"/>
  </r>
  <r>
    <n v="174"/>
    <s v="2062268: RECONSTRUCCION Y AMPLIACION DE INFRAESTRUCTURA EDUCATIVA DE LA I.E. Nº 17736 MISA CANTORA, DISTRITO DE SAN JOSE DE LOURDES - SAN IGNACIO - CAJAMARCA"/>
    <x v="1"/>
    <n v="2012"/>
    <n v="66650"/>
    <d v="2007-12-28T00:00:00"/>
    <m/>
    <d v="2008-12-01T00:00:00"/>
    <d v="2012-05-01T00:00:00"/>
    <d v="2016-02-15T00:00:00"/>
    <n v="7.2109589041095887"/>
    <n v="3.7945205479452055"/>
    <s v="NO"/>
    <s v="NO"/>
    <n v="513458"/>
    <m/>
    <m/>
    <m/>
    <n v="446229.43"/>
    <n v="67228.570000000007"/>
    <n v="0.86906705124859285"/>
  </r>
  <r>
    <n v="175"/>
    <s v="2061994: CONSTRUCCION Y EQUIPAMIENTO DE LA INSTITUCION EDUCATIVA Nº 101032 - QUINUA ALTA - BAMBAMARCA"/>
    <x v="2"/>
    <n v="2011"/>
    <n v="66696"/>
    <d v="2010-01-15T00:00:00"/>
    <m/>
    <d v="2008-09-01T00:00:00"/>
    <d v="2011-10-01T00:00:00"/>
    <d v="2016-02-15T00:00:00"/>
    <n v="7.4602739726027396"/>
    <n v="4.3780821917808215"/>
    <s v="NO"/>
    <s v="NO"/>
    <n v="595875"/>
    <m/>
    <m/>
    <m/>
    <n v="567685.23"/>
    <n v="28189.770000000019"/>
    <n v="0.9526918061674009"/>
  </r>
  <r>
    <n v="176"/>
    <s v="2056020: INSTALACION DE ELECTRIFICACION RURAL DE LOS CASERIOS PASHUL-LLOQUE-HUALANGA, DISTRITO DE JESUS - CAJAMARCA - CAJAMARCA"/>
    <x v="3"/>
    <n v="2015"/>
    <n v="66819"/>
    <d v="2007-10-31T00:00:00"/>
    <m/>
    <d v="2008-06-01T00:00:00"/>
    <d v="2015-07-01T00:00:00"/>
    <d v="2016-02-15T00:00:00"/>
    <n v="7.7123287671232879"/>
    <n v="0.62739726027397258"/>
    <s v="NO"/>
    <s v="NO"/>
    <n v="531382"/>
    <m/>
    <n v="0"/>
    <n v="0"/>
    <n v="25363.7"/>
    <n v="506018.3"/>
    <n v="4.7731575401500241E-2"/>
  </r>
  <r>
    <n v="177"/>
    <s v="2068025: CONSTRUCCION I.E.P.M. Nº 10246 DEL CASERIO DE CHACAF, PROVINCIA DE CUTERVO - CAJAMARCA"/>
    <x v="0"/>
    <n v="2011"/>
    <n v="67663"/>
    <d v="2008-03-28T00:00:00"/>
    <m/>
    <d v="2010-02-01T00:00:00"/>
    <d v="2011-12-01T00:00:00"/>
    <d v="2016-02-15T00:00:00"/>
    <n v="6.0410958904109586"/>
    <n v="4.2109589041095887"/>
    <s v="NO"/>
    <s v="NO"/>
    <n v="812635.9"/>
    <m/>
    <m/>
    <m/>
    <n v="872540.25"/>
    <n v="0"/>
    <n v="1.0737161009007847"/>
  </r>
  <r>
    <n v="178"/>
    <s v="2045998: GOBIERNO ELECTRONICO"/>
    <x v="3"/>
    <n v="2011"/>
    <n v="68027"/>
    <d v="2007-11-23T00:00:00"/>
    <m/>
    <d v="2008-02-01T00:00:00"/>
    <d v="2011-04-01T00:00:00"/>
    <d v="2016-02-15T00:00:00"/>
    <n v="8.043835616438356"/>
    <n v="4.8794520547945206"/>
    <s v="NO"/>
    <s v="NO"/>
    <n v="2005439"/>
    <m/>
    <m/>
    <m/>
    <n v="1526064.54"/>
    <n v="479374.45999999996"/>
    <n v="0.76096283157951949"/>
  </r>
  <r>
    <n v="179"/>
    <s v="2086623: MEJORAMIENTO DEL CANAL DE RIEGO LA MONTAÑA Y CASAS VIEJAS - LA MERCED"/>
    <x v="3"/>
    <n v="2010"/>
    <n v="69195"/>
    <d v="2008-02-05T00:00:00"/>
    <m/>
    <d v="2008-10-01T00:00:00"/>
    <d v="2010-02-01T00:00:00"/>
    <d v="2016-02-15T00:00:00"/>
    <n v="7.3780821917808215"/>
    <n v="6.0410958904109586"/>
    <s v="NO"/>
    <s v="NO"/>
    <n v="377624"/>
    <m/>
    <m/>
    <m/>
    <n v="249209.83"/>
    <n v="128414.17000000001"/>
    <n v="0.65994171450967098"/>
  </r>
  <r>
    <n v="180"/>
    <s v="2061350: MEJORAMIENTO Y SUSTITUCION DE LA INFRAESTRUCTURA EDUCATIVA JOSE GALVEZ EGUSQUIZA, DISTRITO DE NANCHOC - SAN MIGUEL - CAJAMARCA"/>
    <x v="3"/>
    <n v="2010"/>
    <n v="69940"/>
    <d v="2007-12-27T00:00:00"/>
    <m/>
    <d v="2009-05-01T00:00:00"/>
    <d v="2010-03-01T00:00:00"/>
    <d v="2016-02-15T00:00:00"/>
    <n v="6.7972602739726025"/>
    <n v="5.9643835616438352"/>
    <s v="NO"/>
    <s v="NO"/>
    <n v="1180710"/>
    <m/>
    <m/>
    <m/>
    <n v="694230.64"/>
    <n v="486479.35999999999"/>
    <n v="0.5879772679150681"/>
  </r>
  <r>
    <n v="181"/>
    <s v="2068870: CONSTRUCCION Y MEJORAMIENTO DEL CERCO PERIMETRICO Y LOSA DEPORTIVA DE LA I.E. NRO. 82916 GUAGAYOC - TOLDOPATA, DISTRITO DE ENCANADA - CAJAMARCA - CAJAMARCA"/>
    <x v="3"/>
    <n v="2010"/>
    <n v="69994"/>
    <d v="2008-01-16T00:00:00"/>
    <m/>
    <d v="2010-12-01T00:00:00"/>
    <d v="2012-02-01T00:00:00"/>
    <d v="2016-02-15T00:00:00"/>
    <n v="5.2109589041095887"/>
    <n v="4.0410958904109586"/>
    <s v="NO"/>
    <s v="NO"/>
    <n v="382034"/>
    <m/>
    <m/>
    <m/>
    <n v="383802.49"/>
    <n v="0"/>
    <n v="1.0046291429558625"/>
  </r>
  <r>
    <n v="182"/>
    <s v="2130835: PAVIMENTACION DEL JR. MIGUEL GRAU ENTRE JR. TARAPACA Y JR. AYACUCHO-DISTRITO DE TONGOD"/>
    <x v="3"/>
    <n v="2011"/>
    <n v="71113"/>
    <d v="2008-02-18T00:00:00"/>
    <m/>
    <d v="2011-09-01T00:00:00"/>
    <d v="2013-09-01T00:00:00"/>
    <d v="2016-02-15T00:00:00"/>
    <n v="4.4602739726027396"/>
    <n v="2.4575342465753423"/>
    <s v="NO"/>
    <s v="NO"/>
    <n v="181017.84"/>
    <m/>
    <m/>
    <m/>
    <n v="180771.81"/>
    <n v="246.02999999999884"/>
    <n v="0.99864085219445775"/>
  </r>
  <r>
    <n v="183"/>
    <s v="2130836: PAVIMENTACION DEL JR BOLOGNESI ENTRE EL JR TARAPACA Y JR. AYACUCHO-DISTRITO DE TONGOD"/>
    <x v="3"/>
    <n v="2011"/>
    <n v="71273"/>
    <d v="2008-02-18T00:00:00"/>
    <m/>
    <d v="2011-09-01T00:00:00"/>
    <d v="2013-09-01T00:00:00"/>
    <d v="2016-02-15T00:00:00"/>
    <n v="4.4602739726027396"/>
    <n v="2.4575342465753423"/>
    <s v="NO"/>
    <s v="NO"/>
    <n v="198336.99"/>
    <m/>
    <m/>
    <m/>
    <n v="198047.95"/>
    <n v="289.03999999997905"/>
    <n v="0.99854268233071408"/>
  </r>
  <r>
    <n v="184"/>
    <s v="2069945: CONSTRUCCION SISTEMA DE RIEGO POR ASPERSION - CASERIOS- TRANCA I, TRANCA II, LAYMINA BAJA, DISTRITO DE JESUS - CAJAMARCA - CAJAMARCA"/>
    <x v="3"/>
    <n v="2012"/>
    <n v="73105"/>
    <d v="2010-05-05T00:00:00"/>
    <m/>
    <d v="2010-03-01T00:00:00"/>
    <d v="2012-07-01T00:00:00"/>
    <d v="2016-02-15T00:00:00"/>
    <n v="5.9643835616438352"/>
    <n v="3.6273972602739728"/>
    <s v="NO"/>
    <s v="SI"/>
    <n v="635005"/>
    <m/>
    <m/>
    <m/>
    <n v="539195.49"/>
    <n v="95809.510000000009"/>
    <n v="0.84912006992070932"/>
  </r>
  <r>
    <n v="185"/>
    <s v="2061992: CONSTRUCCION ISTP ANDABAMBA SANTA CRUZ"/>
    <x v="2"/>
    <n v="2013"/>
    <n v="73819"/>
    <d v="2008-02-08T00:00:00"/>
    <m/>
    <d v="2008-11-01T00:00:00"/>
    <d v="2013-07-01T00:00:00"/>
    <d v="2016-02-15T00:00:00"/>
    <n v="7.2931506849315069"/>
    <n v="2.6273972602739728"/>
    <s v="NO"/>
    <s v="SI"/>
    <n v="1675925"/>
    <m/>
    <m/>
    <m/>
    <n v="1685316.62"/>
    <n v="0"/>
    <n v="1.0056038426540568"/>
  </r>
  <r>
    <n v="186"/>
    <s v="2061991: REFORESTACION EN LAS CABECERAS DE CUENCA DEL CORREDOR ECONOMICO CRISNEJAS"/>
    <x v="3"/>
    <n v="2011"/>
    <n v="74238"/>
    <d v="2008-04-04T00:00:00"/>
    <m/>
    <d v="2008-06-01T00:00:00"/>
    <d v="2011-12-01T00:00:00"/>
    <d v="2016-02-15T00:00:00"/>
    <n v="7.7123287671232879"/>
    <n v="4.2109589041095887"/>
    <s v="NO"/>
    <s v="NO"/>
    <n v="2524082"/>
    <m/>
    <m/>
    <m/>
    <n v="2646283.41"/>
    <n v="0"/>
    <n v="1.0484141996971572"/>
  </r>
  <r>
    <n v="187"/>
    <s v="2062267: RECONSTRUCCION, AMPLIACION DE INFRAESTRUCTURA EN LA I.E. Nº 16515 JOSE ABELARDO QUIÑONES - CHIMARA, DISTRITO DE NAMBALLE - SAN IGNACIO - CAJAMARCA"/>
    <x v="1"/>
    <n v="2010"/>
    <n v="74543"/>
    <d v="2008-02-05T00:00:00"/>
    <m/>
    <d v="2008-12-01T00:00:00"/>
    <d v="2010-10-01T00:00:00"/>
    <d v="2016-02-15T00:00:00"/>
    <n v="7.2109589041095887"/>
    <n v="5.3780821917808215"/>
    <s v="NO"/>
    <s v="NO"/>
    <n v="528693"/>
    <m/>
    <m/>
    <m/>
    <n v="16475.63"/>
    <n v="512217.37"/>
    <n v="3.1162943333844027E-2"/>
  </r>
  <r>
    <n v="188"/>
    <s v="2061993: CONSTRUCCION Y EQUIPAMIENTO DE LA I.E. OSCAR DEMETRIO URRACA ORREGO - PUCHUDEN - YAUYUCAN - SANTA CRUZ - CAJAMARCA"/>
    <x v="2"/>
    <n v="2011"/>
    <n v="74832"/>
    <d v="2008-05-13T00:00:00"/>
    <m/>
    <d v="2008-11-01T00:00:00"/>
    <d v="2011-09-01T00:00:00"/>
    <d v="2016-02-15T00:00:00"/>
    <n v="7.2931506849315069"/>
    <n v="4.4602739726027396"/>
    <s v="NO"/>
    <s v="NO"/>
    <n v="670872"/>
    <m/>
    <m/>
    <m/>
    <n v="694012.43"/>
    <n v="0"/>
    <n v="1.0344930627601092"/>
  </r>
  <r>
    <n v="189"/>
    <s v="2063715: MEJORAMIENTO DEL SERVICIO DE ATENCION MATERNO PERINATAL E INFANTIL EN EL PUESTO DE SALUD CESARA, RED SAN IGNACIO, DISA JAEN, DISTRITO DE NAMBALLE - SAN IGNACIO - CAJAMARCA"/>
    <x v="1"/>
    <n v="2012"/>
    <n v="75069"/>
    <d v="2008-05-13T00:00:00"/>
    <m/>
    <d v="2008-08-01T00:00:00"/>
    <d v="2014-12-01T00:00:00"/>
    <d v="2016-02-15T00:00:00"/>
    <n v="7.5452054794520551"/>
    <n v="1.2082191780821918"/>
    <s v="NO"/>
    <s v="NO"/>
    <n v="1015147.8"/>
    <m/>
    <m/>
    <m/>
    <n v="634038.94999999995"/>
    <n v="381108.85000000009"/>
    <n v="0.6245779678584733"/>
  </r>
  <r>
    <n v="190"/>
    <s v="2070852: FORTALECIMIENTO DE LA CAPACIDAD RESOLUTIVA DEL PUESTO DE SALUD MONTANGO, DISTRITO DE SANTA ROSA - JAEN - CAJAMARCA"/>
    <x v="1"/>
    <n v="2011"/>
    <n v="75580"/>
    <d v="2008-02-08T00:00:00"/>
    <m/>
    <d v="2010-06-01T00:00:00"/>
    <d v="2011-12-01T00:00:00"/>
    <d v="2016-02-15T00:00:00"/>
    <n v="5.7123287671232879"/>
    <n v="4.2109589041095887"/>
    <s v="NO"/>
    <s v="NO"/>
    <n v="307931.99"/>
    <m/>
    <m/>
    <m/>
    <n v="185014.01"/>
    <n v="122917.97999999998"/>
    <n v="0.60082750739863056"/>
  </r>
  <r>
    <n v="191"/>
    <s v="2045968: FORTALECIMIENTO DE LA CADENA PRODUCTIVA DE LA TAYA EN LAS PROVINCIAS DE CAJAMARCA, CAJABAMBA, SAN MARCOS, CONTUMAZA, SAN PABLO, SAN MIGUEL, CELENDIN Y SANTA CRUZ"/>
    <x v="3"/>
    <n v="2010"/>
    <n v="75623"/>
    <d v="2008-05-26T00:00:00"/>
    <m/>
    <d v="2008-11-01T00:00:00"/>
    <d v="2010-12-01T00:00:00"/>
    <d v="2016-02-15T00:00:00"/>
    <n v="7.2931506849315069"/>
    <n v="5.2109589041095887"/>
    <s v="NO"/>
    <s v="NO"/>
    <n v="1034965"/>
    <m/>
    <m/>
    <m/>
    <n v="658430.27"/>
    <n v="376534.73"/>
    <n v="0.63618602561439275"/>
  </r>
  <r>
    <n v="192"/>
    <s v="2070972: CONSTRUCCION DEL SISTEMA DE DESAGUE DEL CENTRO POBLADO SINCHIMACHE - CUTERVO, PROVINCIA DE CUTERVO - CAJAMARCA"/>
    <x v="0"/>
    <n v="2013"/>
    <n v="75886"/>
    <d v="2008-03-11T00:00:00"/>
    <m/>
    <d v="2011-10-01T00:00:00"/>
    <d v="2013-10-01T00:00:00"/>
    <d v="2016-02-15T00:00:00"/>
    <n v="4.3780821917808215"/>
    <n v="2.3753424657534246"/>
    <s v="NO"/>
    <s v="SI"/>
    <n v="1451022.04"/>
    <m/>
    <m/>
    <m/>
    <n v="1455079.73"/>
    <n v="0"/>
    <n v="1.0027964358143036"/>
  </r>
  <r>
    <n v="193"/>
    <s v="2063275: REFORESTACION DE LAS ZONAS ALTO ANDINAS DE LAS PROVINCIAS DE HUALGAYOC, SANTA CRUZ Y CHOTA"/>
    <x v="3"/>
    <n v="2010"/>
    <n v="75981"/>
    <d v="2008-06-16T00:00:00"/>
    <m/>
    <d v="2008-08-01T00:00:00"/>
    <d v="2014-11-01T00:00:00"/>
    <d v="2016-02-15T00:00:00"/>
    <n v="7.5452054794520551"/>
    <n v="1.2904109589041095"/>
    <s v="NO"/>
    <s v="SI"/>
    <n v="5798305"/>
    <m/>
    <m/>
    <m/>
    <n v="2814514.9899999998"/>
    <n v="2983790.0100000002"/>
    <n v="0.48540306003219902"/>
  </r>
  <r>
    <n v="194"/>
    <s v="2061346: CONSTRUCCION INFRAESTRUCTURA EDUCATIVA I.E.P. Nº 82651 CHOLOL ALTO TANTARICA"/>
    <x v="3"/>
    <n v="2010"/>
    <n v="76127"/>
    <d v="2008-03-03T00:00:00"/>
    <m/>
    <d v="2008-11-01T00:00:00"/>
    <d v="2010-03-01T00:00:00"/>
    <d v="2016-02-15T00:00:00"/>
    <n v="7.2931506849315069"/>
    <n v="5.9643835616438352"/>
    <s v="NO"/>
    <s v="NO"/>
    <n v="254241"/>
    <m/>
    <m/>
    <m/>
    <n v="242912.04"/>
    <n v="11328.959999999992"/>
    <n v="0.9554400745749112"/>
  </r>
  <r>
    <n v="195"/>
    <s v="2130837: PAVIMENTACION DEL JR. SAN MARTIN ENTRE JR. TARAPAC A Y JR. AYACUCHO - DISTRITO DE TONGOD"/>
    <x v="3"/>
    <n v="2011"/>
    <n v="76370"/>
    <d v="2008-04-07T00:00:00"/>
    <m/>
    <d v="2011-09-01T00:00:00"/>
    <d v="2013-09-01T00:00:00"/>
    <d v="2016-02-15T00:00:00"/>
    <n v="4.4602739726027396"/>
    <n v="2.4575342465753423"/>
    <s v="NO"/>
    <s v="NO"/>
    <n v="299668.03999999998"/>
    <m/>
    <m/>
    <m/>
    <n v="299487.99"/>
    <n v="180.04999999998836"/>
    <n v="0.99939916849324339"/>
  </r>
  <r>
    <n v="196"/>
    <s v="2130833: PAVIMENTACION DEL JR. DOS DE MAYO ENTRE JR. BOLIVAR Y JR. SUCRE - DISTRITO DE TONGOD"/>
    <x v="3"/>
    <n v="2011"/>
    <n v="76391"/>
    <d v="2008-04-07T00:00:00"/>
    <m/>
    <d v="2011-09-01T00:00:00"/>
    <d v="2013-09-01T00:00:00"/>
    <d v="2016-02-15T00:00:00"/>
    <n v="4.4602739726027396"/>
    <n v="2.4575342465753423"/>
    <s v="NO"/>
    <s v="NO"/>
    <n v="299204.44"/>
    <m/>
    <m/>
    <m/>
    <n v="298732.43"/>
    <n v="472.01000000000931"/>
    <n v="0.99842244988075712"/>
  </r>
  <r>
    <n v="197"/>
    <s v="2130834: PAVIMENTACION DEL JR. JUNIN ENTRE JR. BOLIVAR Y JR. SUCRE - DISTRITO DE TONGOD"/>
    <x v="3"/>
    <n v="2011"/>
    <n v="76398"/>
    <d v="2008-04-07T00:00:00"/>
    <m/>
    <d v="2011-09-01T00:00:00"/>
    <d v="2013-09-01T00:00:00"/>
    <d v="2016-02-15T00:00:00"/>
    <n v="4.4602739726027396"/>
    <n v="2.4575342465753423"/>
    <s v="NO"/>
    <s v="NO"/>
    <n v="299789.46999999997"/>
    <m/>
    <m/>
    <m/>
    <n v="299474.46999999997"/>
    <n v="315"/>
    <n v="0.99894926262753658"/>
  </r>
  <r>
    <n v="198"/>
    <s v="2045641: COMPENSACION EQUITATIVA POR SERVICIOS AMBIENTALES HIDROLOGICOS EN LA CUENCA HIDROGRAFICA DEL JEQUETEPEQUE"/>
    <x v="3"/>
    <n v="2010"/>
    <n v="76466"/>
    <d v="2008-04-10T00:00:00"/>
    <m/>
    <d v="2008-07-01T00:00:00"/>
    <d v="2010-12-01T00:00:00"/>
    <d v="2016-02-15T00:00:00"/>
    <n v="7.6301369863013697"/>
    <n v="5.2109589041095887"/>
    <s v="NO"/>
    <s v="NO"/>
    <n v="1745749"/>
    <m/>
    <m/>
    <m/>
    <n v="1054823.72"/>
    <n v="690925.28"/>
    <n v="0.60422415822664077"/>
  </r>
  <r>
    <n v="199"/>
    <s v="2046398: PROMOCION DE LA BIODIVERSIDAD CON FINES DE MERCADO EN LAS PROVINCIAS DE CAJABAMBA, SAN MARCOS, SAN PABLO, HUALGAYOC Y CELENDIN"/>
    <x v="3"/>
    <n v="2010"/>
    <n v="77033"/>
    <d v="2008-04-14T00:00:00"/>
    <m/>
    <d v="2008-11-01T00:00:00"/>
    <d v="2010-12-01T00:00:00"/>
    <d v="2016-02-15T00:00:00"/>
    <n v="7.2931506849315069"/>
    <n v="5.2109589041095887"/>
    <s v="NO"/>
    <s v="NO"/>
    <n v="347142"/>
    <m/>
    <m/>
    <m/>
    <n v="168751.02"/>
    <n v="178390.98"/>
    <n v="0.48611524966728309"/>
  </r>
  <r>
    <n v="200"/>
    <s v="2061982: CONSTRUCCION AULAS I.E. Nº 16973 - LACHECONGA"/>
    <x v="0"/>
    <n v="2011"/>
    <n v="77218"/>
    <d v="2008-02-26T00:00:00"/>
    <m/>
    <d v="2008-09-01T00:00:00"/>
    <d v="2011-12-01T00:00:00"/>
    <d v="2016-02-15T00:00:00"/>
    <n v="7.4602739726027396"/>
    <n v="4.2109589041095887"/>
    <s v="NO"/>
    <s v="NO"/>
    <n v="183061"/>
    <m/>
    <m/>
    <m/>
    <n v="243001.25"/>
    <n v="0"/>
    <n v="1.3274332053250009"/>
  </r>
  <r>
    <n v="201"/>
    <s v="2087366: PUESTA EN VALOR Y ACONDICIONAMIENTO TURISTICO DE LA RUTA DEL AGUA - CUMBEMAYO"/>
    <x v="3"/>
    <n v="2011"/>
    <n v="77222"/>
    <d v="2008-05-23T00:00:00"/>
    <m/>
    <d v="2009-11-01T00:00:00"/>
    <d v="2015-03-01T00:00:00"/>
    <d v="2016-02-15T00:00:00"/>
    <n v="6.2931506849315069"/>
    <n v="0.9616438356164384"/>
    <s v="NO"/>
    <s v="SI"/>
    <n v="2684107.79"/>
    <m/>
    <m/>
    <m/>
    <n v="2543954.5099999998"/>
    <n v="140153.28000000026"/>
    <n v="0.94778403441092796"/>
  </r>
  <r>
    <n v="202"/>
    <s v="2077906: FORTALECIMIENTO DE LA CADENA PRODUCTIVA DEL CUY EN LAS PROVINCIAS DE CAJABAMBA, SAN MARCOS, CAJAMARCA, HUALGAYOC Y CUTERVO"/>
    <x v="3"/>
    <n v="2010"/>
    <n v="77429"/>
    <d v="2008-06-05T00:00:00"/>
    <m/>
    <d v="2008-10-01T00:00:00"/>
    <d v="2010-12-01T00:00:00"/>
    <d v="2016-02-15T00:00:00"/>
    <n v="7.3780821917808215"/>
    <n v="5.2109589041095887"/>
    <s v="NO"/>
    <s v="NO"/>
    <n v="1526250"/>
    <m/>
    <m/>
    <m/>
    <n v="233558.63"/>
    <n v="1292691.3700000001"/>
    <n v="0.15302776740376742"/>
  </r>
  <r>
    <n v="203"/>
    <s v="2071716: CONSTRUCCION DEL SISTEMA DE AGUA POTABLE POR BOMBEO PARA CASERIOS DEL SECTOR SUR DE CUTERVO, PROVINCIA DE CUTERVO - CAJAMARCA"/>
    <x v="0"/>
    <n v="2013"/>
    <n v="77864"/>
    <d v="2009-10-16T00:00:00"/>
    <m/>
    <d v="2008-10-01T00:00:00"/>
    <d v="2013-09-01T00:00:00"/>
    <d v="2016-02-15T00:00:00"/>
    <n v="7.3780821917808215"/>
    <n v="2.4575342465753423"/>
    <s v="NO"/>
    <s v="SI"/>
    <n v="6590540.3099999996"/>
    <m/>
    <m/>
    <m/>
    <n v="6514488.4500000002"/>
    <n v="76051.859999999404"/>
    <n v="0.9884604514314852"/>
  </r>
  <r>
    <n v="204"/>
    <s v="2064016: PROCALIDAD DE LA ARTESANIA EN LA REGION CAJAMARCA"/>
    <x v="3"/>
    <n v="2010"/>
    <n v="77865"/>
    <d v="2008-05-26T00:00:00"/>
    <m/>
    <d v="2008-12-01T00:00:00"/>
    <d v="2009-12-01T00:00:00"/>
    <d v="2016-02-15T00:00:00"/>
    <n v="7.2109589041095887"/>
    <n v="6.2109589041095887"/>
    <s v="NO"/>
    <s v="NO"/>
    <n v="1500000"/>
    <m/>
    <m/>
    <m/>
    <n v="304174.90000000002"/>
    <n v="1195825.1000000001"/>
    <n v="0.20278326666666668"/>
  </r>
  <r>
    <n v="205"/>
    <s v="2046396: PROMOCION ARTISTICO CULTURAL REGIONAL"/>
    <x v="3"/>
    <n v="2011"/>
    <n v="78742"/>
    <d v="2008-07-02T00:00:00"/>
    <m/>
    <d v="2008-08-01T00:00:00"/>
    <d v="2011-12-01T00:00:00"/>
    <d v="2016-02-15T00:00:00"/>
    <n v="7.5452054794520551"/>
    <n v="4.2109589041095887"/>
    <s v="NO"/>
    <s v="NO"/>
    <n v="982982"/>
    <m/>
    <m/>
    <m/>
    <n v="973055.24"/>
    <n v="9926.7600000000093"/>
    <n v="0.98990138171400899"/>
  </r>
  <r>
    <n v="206"/>
    <s v="2072362: CONSTRUCCION ELECTRIFICACION RURAL CASERIOS DE ALTO TRIUNFO, VISTA ALEGRE DE LA SOLA Y LA SOLA, PROVINCIA DE CUTERVO - CAJAMARCA"/>
    <x v="0"/>
    <n v="2011"/>
    <n v="79630"/>
    <d v="2008-04-11T00:00:00"/>
    <m/>
    <d v="2008-12-01T00:00:00"/>
    <d v="2011-12-01T00:00:00"/>
    <d v="2016-02-15T00:00:00"/>
    <n v="7.2109589041095887"/>
    <n v="4.2109589041095887"/>
    <s v="NO"/>
    <s v="NO"/>
    <n v="1046307"/>
    <m/>
    <m/>
    <m/>
    <n v="1665700.87"/>
    <n v="0"/>
    <n v="1.5919810055748458"/>
  </r>
  <r>
    <n v="207"/>
    <s v="2130838: CONSTRUCCION DE VEREDAS DEL CASCO URBANO DEL DISTRITO DE TONGOD - PROVINCIA DE SAN MIGUEL - DEPARTAMENTO DE CAJAMARCA"/>
    <x v="3"/>
    <n v="2011"/>
    <n v="80669"/>
    <d v="2008-04-14T00:00:00"/>
    <m/>
    <d v="2011-09-01T00:00:00"/>
    <d v="2013-09-01T00:00:00"/>
    <d v="2016-02-15T00:00:00"/>
    <n v="4.4602739726027396"/>
    <n v="2.4575342465753423"/>
    <s v="NO"/>
    <s v="NO"/>
    <n v="296055.13"/>
    <m/>
    <m/>
    <m/>
    <n v="295743.13"/>
    <n v="312"/>
    <n v="0.99894614222695621"/>
  </r>
  <r>
    <n v="208"/>
    <s v="2064471: INSTALACION DE RED SECUNDARIA CASERIO PACHAMAMA, DISTRITO DE LA ESPERANZA - SANTA CRUZ - CAJAMARCA"/>
    <x v="3"/>
    <n v="2012"/>
    <n v="83663"/>
    <d v="2008-05-07T00:00:00"/>
    <m/>
    <d v="2008-10-01T00:00:00"/>
    <d v="2010-08-01T00:00:00"/>
    <d v="2016-02-15T00:00:00"/>
    <n v="7.3780821917808215"/>
    <n v="5.5452054794520551"/>
    <s v="NO"/>
    <s v="SI"/>
    <n v="100276"/>
    <m/>
    <m/>
    <m/>
    <n v="113862"/>
    <n v="0"/>
    <n v="1.1354860584785991"/>
  </r>
  <r>
    <n v="209"/>
    <s v="2087365: FORTALECIMIENTO DE LA CADENA PRODUCTIVA DE LA TRUCHA Y ACUICULTURA EN LAS PROVINCIAS DE CELENDIN, HUALGAYOC, SAN PABLO, SAN MIGUEL, SAN MARCOS, CONTUMAZA, CHOTA, CUTERVO Y SANTA CRUZ"/>
    <x v="3"/>
    <n v="2010"/>
    <n v="83789"/>
    <d v="2008-08-28T00:00:00"/>
    <m/>
    <d v="2008-12-01T00:00:00"/>
    <d v="2009-12-01T00:00:00"/>
    <d v="2016-02-15T00:00:00"/>
    <n v="7.2109589041095887"/>
    <n v="6.2109589041095887"/>
    <s v="NO"/>
    <s v="NO"/>
    <n v="670181"/>
    <m/>
    <m/>
    <m/>
    <n v="389767.07"/>
    <n v="280413.93"/>
    <n v="0.58158478082786591"/>
  </r>
  <r>
    <n v="210"/>
    <s v="2078365: MEJORAMIENTO DE LA CARRETERA EMP. PE-1NG (SAN PABLO) EMP. CA-102 (SAN MIGUEL DE PALLAQUES)"/>
    <x v="4"/>
    <n v="2010"/>
    <n v="85916"/>
    <d v="2008-11-05T00:00:00"/>
    <m/>
    <d v="2009-01-01T00:00:00"/>
    <d v="2010-12-01T00:00:00"/>
    <d v="2016-02-15T00:00:00"/>
    <n v="7.1260273972602741"/>
    <n v="5.2109589041095887"/>
    <s v="NO"/>
    <s v="NO"/>
    <n v="27086274.670000002"/>
    <m/>
    <m/>
    <m/>
    <n v="29533908.989999998"/>
    <n v="0"/>
    <n v="1.0903643764164781"/>
  </r>
  <r>
    <n v="211"/>
    <s v="2078134: CONSTRUCCION Y MEJORAMIENTO DE LA CARRETERA PE - 3N (BAMBAMARCA) - PACCHA - CHIMBAN - PION - L.D. CON AMAZONAS (EMP. AM-103 EL TRIUNFO)"/>
    <x v="3"/>
    <n v="2015"/>
    <n v="86026"/>
    <d v="2009-05-20T00:00:00"/>
    <m/>
    <d v="2012-08-01T00:00:00"/>
    <d v="2015-08-01T00:00:00"/>
    <d v="2016-02-15T00:00:00"/>
    <n v="3.5424657534246577"/>
    <n v="0.54246575342465753"/>
    <s v="NO"/>
    <s v="SI"/>
    <n v="48056258"/>
    <n v="840815"/>
    <n v="86337"/>
    <n v="0"/>
    <n v="1090996"/>
    <n v="46965262"/>
    <n v="2.270247508659538E-2"/>
  </r>
  <r>
    <n v="212"/>
    <s v="2064469: RECONSTRUCCION, MEJORAMIENTO DE LA INSTITUCION EDUCATIVA Nº 10372 DEL CASERIO DE CUÑANQUE, DISTRITO DE SOCOTA - CUTERVO - CAJAMARCA"/>
    <x v="0"/>
    <n v="2010"/>
    <n v="86564"/>
    <d v="2008-06-03T00:00:00"/>
    <m/>
    <d v="2008-10-01T00:00:00"/>
    <d v="2011-09-01T00:00:00"/>
    <d v="2016-02-15T00:00:00"/>
    <n v="7.3780821917808215"/>
    <n v="4.4602739726027396"/>
    <s v="NO"/>
    <s v="NO"/>
    <n v="298600"/>
    <m/>
    <m/>
    <m/>
    <n v="310786.84999999998"/>
    <n v="0"/>
    <n v="1.0408132953784326"/>
  </r>
  <r>
    <n v="213"/>
    <s v="2064467: RECONSTRUCCION DE LA INSTITUCION EDUCATIVA Nº 10366 LOCAL UBICADO EN LA CALLE JAEN Nº 116 DE LA LOCALIDAD DE SOCOTA, DISTRITO DE SOCOTA - CUTERVO - CAJAMARCA"/>
    <x v="0"/>
    <n v="2010"/>
    <n v="86580"/>
    <d v="2008-06-03T00:00:00"/>
    <m/>
    <d v="2008-10-01T00:00:00"/>
    <d v="2014-12-01T00:00:00"/>
    <d v="2016-02-15T00:00:00"/>
    <n v="7.3780821917808215"/>
    <n v="1.2082191780821918"/>
    <s v="NO"/>
    <s v="NO"/>
    <n v="795500"/>
    <m/>
    <m/>
    <m/>
    <n v="753792.57"/>
    <n v="41707.430000000051"/>
    <n v="0.94757079824010049"/>
  </r>
  <r>
    <n v="214"/>
    <s v="2074976: CONSTRUCCION CAMINO VECINAL SILLANGATE – GRANADILLO, DISTRITO DE QUEROCOTILLO - CUTERVO - CAJAMARCA"/>
    <x v="0"/>
    <n v="2010"/>
    <n v="86604"/>
    <d v="2008-06-05T00:00:00"/>
    <m/>
    <d v="2009-12-01T00:00:00"/>
    <d v="2010-11-01T00:00:00"/>
    <d v="2016-02-15T00:00:00"/>
    <n v="6.2109589041095887"/>
    <n v="5.2931506849315069"/>
    <s v="NO"/>
    <s v="NO"/>
    <n v="472091"/>
    <m/>
    <m/>
    <m/>
    <n v="218326.31"/>
    <n v="253764.69"/>
    <n v="0.46246657953657239"/>
  </r>
  <r>
    <n v="215"/>
    <s v="2115588: MEJORAMIENTO Y APERTURA DE LA CARRETERA JOSE GALVEZ - JORGE CHAVEZ - LA AYACUNGA"/>
    <x v="3"/>
    <n v="2015"/>
    <n v="86933"/>
    <d v="2008-06-06T00:00:00"/>
    <m/>
    <d v="2012-09-01T00:00:00"/>
    <d v="2015-06-01T00:00:00"/>
    <d v="2016-02-15T00:00:00"/>
    <n v="3.4575342465753423"/>
    <n v="0.70958904109589038"/>
    <s v="NO"/>
    <s v="SI"/>
    <n v="3926228"/>
    <n v="3274361"/>
    <n v="346942"/>
    <n v="0"/>
    <n v="3678882.32"/>
    <n v="247345.68000000017"/>
    <n v="0.93700170239731362"/>
  </r>
  <r>
    <n v="216"/>
    <s v="2064463: AMPLIACION INFRAESTRUCTURA EDUCATIVA I.E.S. JOSE CARLOS MARIATEGUI SAN ANDRES, DISTRITO DE SAN ANDRES DE CUTERVO - CUTERVO - CAJAMARCA"/>
    <x v="0"/>
    <n v="2010"/>
    <n v="88050"/>
    <d v="2008-06-17T00:00:00"/>
    <m/>
    <d v="2008-11-01T00:00:00"/>
    <d v="2009-12-01T00:00:00"/>
    <d v="2016-02-15T00:00:00"/>
    <n v="7.2931506849315069"/>
    <n v="6.2109589041095887"/>
    <s v="NO"/>
    <s v="SI"/>
    <n v="690103"/>
    <m/>
    <m/>
    <m/>
    <n v="186266.19"/>
    <n v="503836.81"/>
    <n v="0.26991070898112313"/>
  </r>
  <r>
    <n v="217"/>
    <s v="2112598: LOGROS DE APRENDIZAJE EN LAS AREAS DE COMUNICACION INTEGRAL Y LOGICO MATEMATICO, EN LAS I.E. FOCALIZADAS DEL QUINTIL 1, DE LA EDUCACION BASICA, INICIAL, EN LAS PROVINCIAS DE SAN MIGUEL, SAN PABLO, CONTUMAZA Y CAJABAMBA, REGION CAJAMARCA"/>
    <x v="3"/>
    <n v="2014"/>
    <n v="89197"/>
    <d v="2008-09-29T00:00:00"/>
    <m/>
    <d v="2011-07-01T00:00:00"/>
    <d v="2014-10-01T00:00:00"/>
    <d v="2016-02-15T00:00:00"/>
    <n v="4.6301369863013697"/>
    <n v="1.3753424657534246"/>
    <s v="NO"/>
    <s v="NO"/>
    <n v="690378.01"/>
    <m/>
    <m/>
    <m/>
    <n v="659720.04"/>
    <n v="30657.969999999972"/>
    <n v="0.95559248765759508"/>
  </r>
  <r>
    <n v="218"/>
    <s v="2112588: LOGROS DE APRENDIZAJE EN LAS AREAS DE COMUNICACION INTEGRAL Y LOGICO MATEMATICO, EN LAS INSTITUCIONES EDUCATIVAS FOCALIZADAS DEL QUINTIL 1, DE LA EDUCACION BASICA, INICIAL, EN LAS PROVINCIAS DE JAEN Y SAN IGNACIO, REGION CAJAMARCA"/>
    <x v="3"/>
    <n v="2014"/>
    <n v="89201"/>
    <d v="2008-10-13T00:00:00"/>
    <m/>
    <d v="2011-07-01T00:00:00"/>
    <d v="2014-10-01T00:00:00"/>
    <d v="2016-02-15T00:00:00"/>
    <n v="4.6301369863013697"/>
    <n v="1.3753424657534246"/>
    <s v="NO"/>
    <s v="NO"/>
    <n v="946697.52"/>
    <m/>
    <m/>
    <m/>
    <n v="941486.93"/>
    <n v="5210.5899999999674"/>
    <n v="0.99449603501654893"/>
  </r>
  <r>
    <n v="219"/>
    <s v="2112607: LOGROS DE APRENDIZAJE EN LAS AREAS DE COMUNICACION INTEGRAL Y LOGICO MATEMATICO, EN LAS I.E. FOCALIZADAS DEL QUINTIL 1, DE LA EDUCACION BASICA, PRIMARIA, EN LAS PROVINCIAS DE SAN MIGUEL, SAN PABLO, CONTUMAZA Y CAJABAMBA, REGION CAJAMARCA"/>
    <x v="3"/>
    <n v="2014"/>
    <n v="89212"/>
    <d v="2008-10-06T00:00:00"/>
    <m/>
    <d v="2011-07-01T00:00:00"/>
    <d v="2014-12-01T00:00:00"/>
    <d v="2016-02-15T00:00:00"/>
    <n v="4.6301369863013697"/>
    <n v="1.2082191780821918"/>
    <s v="NO"/>
    <s v="NO"/>
    <n v="5326403"/>
    <m/>
    <m/>
    <m/>
    <n v="5319974.83"/>
    <n v="6428.1699999999255"/>
    <n v="0.99879314989872159"/>
  </r>
  <r>
    <n v="220"/>
    <s v="2112510: LOGROS DE APRENDIZAJE EN LAS AREAS DE COMUNICACION INTEGRAL Y LOGICO MATEMATICO EN LAS INSTITUCIONES EDUCATIVAS FOCALIZADAS DEL QUINTIL 1 DE LA EDUCACION BASICA INICIAL EN LAS PROVINCIAS DE CAJAMARCA, CELENDIN, HUALGAYOC Y SAN MARCOS REGION CAJAMARCA"/>
    <x v="3"/>
    <n v="2014"/>
    <n v="89213"/>
    <d v="2008-10-09T00:00:00"/>
    <m/>
    <d v="2011-06-01T00:00:00"/>
    <d v="2014-10-01T00:00:00"/>
    <d v="2016-02-15T00:00:00"/>
    <n v="4.7123287671232879"/>
    <n v="1.3753424657534246"/>
    <s v="NO"/>
    <s v="NO"/>
    <n v="1796035.51"/>
    <m/>
    <m/>
    <m/>
    <n v="1740529.14"/>
    <n v="55506.370000000112"/>
    <n v="0.96909505981872257"/>
  </r>
  <r>
    <n v="221"/>
    <s v="2112611: LOGROS DE APRENDIZAJE EN LAS AREAS DE COMUNICACION INTEGRAL Y LOGICO MATEMATICO, EN LAS I.E. FOCALIZADAS DEL QUINTIL 1 DE LA EDUCACION BASICA, PRIMARIA, EN LAS PROVINCIAS DE CAJAMARCA, CELENDIN, HUALGAYOC Y SAN MARCOS, REGION CAJAMARCA"/>
    <x v="3"/>
    <n v="2014"/>
    <n v="89293"/>
    <d v="2008-10-09T00:00:00"/>
    <m/>
    <d v="2011-07-01T00:00:00"/>
    <d v="2014-10-01T00:00:00"/>
    <d v="2016-02-15T00:00:00"/>
    <n v="4.6301369863013697"/>
    <n v="1.3753424657534246"/>
    <s v="NO"/>
    <s v="NO"/>
    <n v="5956860.2300000004"/>
    <m/>
    <m/>
    <m/>
    <n v="5929056.54"/>
    <n v="27803.69000000041"/>
    <n v="0.9953324924664213"/>
  </r>
  <r>
    <n v="222"/>
    <s v="2112616: LOGROS DE APRENDIZAJE EN LAS AREAS DE COMUNICACION INTEGRAL Y LOGICO MATEMATICO, EN LAS INSTITUCIONES EDUCATIVAS FOCALIZADAS DEL QUINTIL 1, DE LA EDUCACION BASICA, PRIMARIA, EN LAS PROVINCIAS DE JAEN Y SAN IGNACIO, REGION CAJAMARCA"/>
    <x v="3"/>
    <n v="2014"/>
    <n v="89302"/>
    <d v="2008-10-13T00:00:00"/>
    <m/>
    <d v="2011-07-01T00:00:00"/>
    <d v="2014-10-01T00:00:00"/>
    <d v="2016-02-15T00:00:00"/>
    <n v="4.6301369863013697"/>
    <n v="1.3753424657534246"/>
    <s v="NO"/>
    <s v="NO"/>
    <n v="5544464.0300000003"/>
    <m/>
    <m/>
    <m/>
    <n v="5516264.5300000003"/>
    <n v="28199.5"/>
    <n v="0.9949139358020147"/>
  </r>
  <r>
    <n v="223"/>
    <s v="2112587: LOGROS DE APRENDIZAJE EN LAS AREAS DE COMUNICACION INTEGRAL Y LOGICO MATEMATICO, EN LAS INSTITUCIONES EDUCATIVAS FOCALIZADAS DEL QUINTIL 1, DE LA EDUCACION BASICA, PRIMARIA, EN LAS PROVINCIAS DE CHOTA, CUTERVO Y SANTA CRUZ, REGION CAJAMARCA"/>
    <x v="3"/>
    <n v="2014"/>
    <n v="89318"/>
    <d v="2008-10-13T00:00:00"/>
    <m/>
    <d v="2011-07-01T00:00:00"/>
    <d v="2014-10-01T00:00:00"/>
    <d v="2016-02-15T00:00:00"/>
    <n v="4.6301369863013697"/>
    <n v="1.3753424657534246"/>
    <s v="NO"/>
    <s v="NO"/>
    <n v="5705285.2300000004"/>
    <m/>
    <m/>
    <m/>
    <n v="5666014.1100000003"/>
    <n v="39271.120000000112"/>
    <n v="0.9931167122384168"/>
  </r>
  <r>
    <n v="224"/>
    <s v="2112610: LOGROS DE APRENDIZAJE EN LAS AREAS DE COMUNICACION INTEGRAL Y LOGICO MATEMATICO EN LAS INSTITUCIONES EDUCATIVAS FOCALIZADAS DEL QUINTIL 1, DE LA EDUCACION BASICA, INICIAL EN LAS PROVINCIAS DE SANTA CRUZ, CHOTA Y CUTERVO, REGION CAJAMARCA"/>
    <x v="3"/>
    <n v="2014"/>
    <n v="89356"/>
    <d v="2008-10-13T00:00:00"/>
    <m/>
    <d v="2011-07-01T00:00:00"/>
    <d v="2014-10-01T00:00:00"/>
    <d v="2016-02-15T00:00:00"/>
    <n v="4.6301369863013697"/>
    <n v="1.3753424657534246"/>
    <s v="NO"/>
    <s v="NO"/>
    <n v="1278686.28"/>
    <m/>
    <m/>
    <m/>
    <n v="1212386.73"/>
    <n v="66299.550000000047"/>
    <n v="0.94815026090684262"/>
  </r>
  <r>
    <n v="225"/>
    <s v="2064014: AMPLIACION INFRAESTRUCTURA DE LA I.E. AUGUSTO GIL VELASQUEZ - CHALAN"/>
    <x v="3"/>
    <n v="2012"/>
    <n v="90835"/>
    <d v="2008-08-08T00:00:00"/>
    <m/>
    <d v="2008-11-01T00:00:00"/>
    <d v="2010-10-01T00:00:00"/>
    <d v="2016-02-15T00:00:00"/>
    <n v="7.2931506849315069"/>
    <n v="5.3780821917808215"/>
    <s v="NO"/>
    <s v="SI"/>
    <n v="425389"/>
    <m/>
    <m/>
    <m/>
    <n v="379088.16"/>
    <n v="46300.840000000026"/>
    <n v="0.89115647090075201"/>
  </r>
  <r>
    <n v="226"/>
    <s v="2081874: CONSTRUCCION TROCHA CARROZABLE CUNUAT - QUILUCAT, DISTRITO DE CUJILLO - CUTERVO - CAJAMARCA"/>
    <x v="0"/>
    <n v="2015"/>
    <n v="92767"/>
    <d v="2008-10-31T00:00:00"/>
    <m/>
    <d v="2014-03-01T00:00:00"/>
    <d v="2015-03-01T00:00:00"/>
    <d v="2016-02-15T00:00:00"/>
    <n v="1.9616438356164383"/>
    <n v="0.9616438356164384"/>
    <s v="NO"/>
    <s v="SI"/>
    <n v="1630687.78"/>
    <m/>
    <m/>
    <n v="0"/>
    <n v="1623333.78"/>
    <n v="7354"/>
    <n v="0.99549024645294149"/>
  </r>
  <r>
    <n v="227"/>
    <s v="2077318: RECONSTRUCCION Y EQUIPAMIENTO DEL PUESTO DE SALUD EN EL C.P SAN PEDRO DE PERICO - CHIRINOS, DISTRITO DE CHIRINOS - SAN IGNACIO - CAJAMARCA"/>
    <x v="1"/>
    <n v="2011"/>
    <n v="93506"/>
    <d v="2008-08-07T00:00:00"/>
    <m/>
    <d v="2010-06-01T00:00:00"/>
    <d v="2011-12-01T00:00:00"/>
    <d v="2016-02-15T00:00:00"/>
    <n v="5.7123287671232879"/>
    <n v="4.2109589041095887"/>
    <s v="NO"/>
    <s v="NO"/>
    <n v="351383.68"/>
    <m/>
    <m/>
    <m/>
    <n v="258271.22"/>
    <n v="93112.459999999992"/>
    <n v="0.73501199600391232"/>
  </r>
  <r>
    <n v="228"/>
    <s v="2093146: IMPLEMENTACION DEL OBSERVATORIO REGIONAL DE CADENAS AGROPRODUCTIVAS Y TERRITORIOS RURALES EN LA REGION CAJAMARCA"/>
    <x v="3"/>
    <n v="2010"/>
    <n v="96260"/>
    <d v="2008-12-05T00:00:00"/>
    <m/>
    <d v="2009-09-01T00:00:00"/>
    <d v="2010-12-01T00:00:00"/>
    <d v="2016-02-15T00:00:00"/>
    <n v="6.4602739726027396"/>
    <n v="5.2109589041095887"/>
    <s v="NO"/>
    <s v="NO"/>
    <n v="299333"/>
    <m/>
    <m/>
    <m/>
    <n v="140568.20000000001"/>
    <n v="158764.79999999999"/>
    <n v="0.46960475457099621"/>
  </r>
  <r>
    <n v="229"/>
    <s v="2094890: MEJORAMIENTO Y EQUIPAMIENTO I.E. Nº 82340 - LLUCHUBAMBA - SITACOCHA - CAJABAMBA"/>
    <x v="3"/>
    <n v="2014"/>
    <n v="97676"/>
    <d v="2008-09-26T00:00:00"/>
    <m/>
    <d v="2010-03-01T00:00:00"/>
    <d v="2014-12-01T00:00:00"/>
    <d v="2016-02-15T00:00:00"/>
    <n v="5.9643835616438352"/>
    <n v="1.2082191780821918"/>
    <s v="NO"/>
    <s v="SI"/>
    <n v="1840741.88"/>
    <m/>
    <m/>
    <m/>
    <n v="1721678.32"/>
    <n v="119063.55999999982"/>
    <n v="0.93531762313138667"/>
  </r>
  <r>
    <n v="230"/>
    <s v="2086582: ELECTRIFICACION RURAL EL GUAYO - CONTUMAZA"/>
    <x v="3"/>
    <n v="2015"/>
    <n v="98140"/>
    <d v="2008-10-17T00:00:00"/>
    <m/>
    <d v="2008-11-01T00:00:00"/>
    <d v="2014-11-01T00:00:00"/>
    <d v="2016-02-15T00:00:00"/>
    <n v="7.2931506849315069"/>
    <n v="1.2904109589041095"/>
    <s v="NO"/>
    <s v="SI"/>
    <n v="650503"/>
    <n v="638203"/>
    <n v="2112"/>
    <n v="0"/>
    <n v="640314.6"/>
    <n v="10188.400000000023"/>
    <n v="0.9843376587041105"/>
  </r>
  <r>
    <n v="231"/>
    <s v="2099667: CONSTRUCCION DEL SISTEMA DE AGUA POTABLE Y LETRINIZACION DEL CASERIO CRUZ CONGA DEL CENTRO POBLADO DE PORCONCILLO ALTO, PROVINCIA DE CAJAMARCA - CAJAMARCA"/>
    <x v="3"/>
    <n v="2010"/>
    <n v="98204"/>
    <d v="2008-11-04T00:00:00"/>
    <m/>
    <d v="2012-01-01T00:00:00"/>
    <d v="2013-11-01T00:00:00"/>
    <d v="2016-02-15T00:00:00"/>
    <n v="4.1260273972602741"/>
    <n v="2.2904109589041095"/>
    <s v="NO"/>
    <s v="NO"/>
    <n v="997105.96"/>
    <m/>
    <m/>
    <m/>
    <n v="1139654.1299999999"/>
    <n v="0"/>
    <n v="1.1429619074787196"/>
  </r>
  <r>
    <n v="232"/>
    <s v="2086266: CULMINACION DEL ESTADIO MANUEL BURGA PUELLES - DISTRITO DE SANTA CRUZ - CAJAMARCA"/>
    <x v="3"/>
    <n v="2010"/>
    <n v="100259"/>
    <d v="2008-10-15T00:00:00"/>
    <m/>
    <d v="2009-05-01T00:00:00"/>
    <d v="2010-11-01T00:00:00"/>
    <d v="2016-02-15T00:00:00"/>
    <n v="6.7972602739726025"/>
    <n v="5.2931506849315069"/>
    <s v="NO"/>
    <s v="NO"/>
    <n v="236502"/>
    <m/>
    <m/>
    <m/>
    <n v="235553.51"/>
    <n v="948.48999999999069"/>
    <n v="0.99598950537416175"/>
  </r>
  <r>
    <n v="233"/>
    <s v="2089420: INSTALACION DEL SISTEMA DE ELECTRIFICACION RURAL DE LOS CASERIOS DEL, DISTRITO DE HUABAL - JAEN - CAJAMARCA"/>
    <x v="1"/>
    <n v="2010"/>
    <n v="100329"/>
    <d v="2008-11-12T00:00:00"/>
    <m/>
    <d v="2009-06-01T00:00:00"/>
    <d v="2012-12-01T00:00:00"/>
    <d v="2016-02-15T00:00:00"/>
    <n v="6.7123287671232879"/>
    <n v="3.2082191780821918"/>
    <s v="NO"/>
    <s v="NO"/>
    <n v="3216494"/>
    <m/>
    <m/>
    <m/>
    <n v="4048410.24"/>
    <n v="0"/>
    <n v="1.2586406938735157"/>
  </r>
  <r>
    <n v="234"/>
    <s v="2100230: CONSTRUCCION PUENTE CARROZABLE SOBRE EL RIO SOCOTA, PROVINCIA DE CUTERVO - CAJAMARCA"/>
    <x v="0"/>
    <n v="2010"/>
    <n v="101379"/>
    <d v="2009-06-10T00:00:00"/>
    <m/>
    <d v="2010-11-01T00:00:00"/>
    <d v="2010-12-01T00:00:00"/>
    <d v="2016-02-15T00:00:00"/>
    <n v="5.2931506849315069"/>
    <n v="5.2109589041095887"/>
    <s v="NO"/>
    <s v="NO"/>
    <n v="504903"/>
    <m/>
    <m/>
    <m/>
    <n v="166027"/>
    <n v="338876"/>
    <n v="0.32882949794316929"/>
  </r>
  <r>
    <n v="235"/>
    <s v="2135115: MEJORAMIENTO Y EQUIPAMIENTO I.E. Nº 82289 LA ALAMEDA - CAJABAMBA"/>
    <x v="3"/>
    <n v="2012"/>
    <n v="102270"/>
    <d v="2010-08-26T00:00:00"/>
    <m/>
    <d v="2012-07-01T00:00:00"/>
    <d v="2012-08-01T00:00:00"/>
    <d v="2016-02-15T00:00:00"/>
    <n v="3.6273972602739728"/>
    <n v="3.5424657534246577"/>
    <s v="NO"/>
    <s v="NO"/>
    <n v="915156"/>
    <m/>
    <m/>
    <m/>
    <n v="7000"/>
    <n v="908156"/>
    <n v="7.6489691375022399E-3"/>
  </r>
  <r>
    <n v="236"/>
    <s v="2105116: RECONSTRUCCION DE INFRAESTRUCTURA Y EQUIPAMIENTO DEL PUESTO DE SALUD HUAHUAYA - DISTRITO DE SAN JOSE DEL ALTO, PROVINCIA DE JAEN - CAJAMARCA"/>
    <x v="1"/>
    <n v="2011"/>
    <n v="102582"/>
    <d v="2009-02-09T00:00:00"/>
    <m/>
    <d v="2010-03-01T00:00:00"/>
    <d v="2011-09-01T00:00:00"/>
    <d v="2016-02-15T00:00:00"/>
    <n v="5.9643835616438352"/>
    <n v="4.4602739726027396"/>
    <s v="NO"/>
    <s v="NO"/>
    <n v="348575.46"/>
    <m/>
    <m/>
    <m/>
    <n v="201161.41"/>
    <n v="147414.05000000002"/>
    <n v="0.57709573129445202"/>
  </r>
  <r>
    <n v="237"/>
    <s v="2104634: MEJORAMIENTO Y AMPLIACION DE LA INFRAESTRUCTURA Y EQUIPAMIENTO DEL CENTRO DE SALUD MAGLLANAL - DISTRITO DE JAEN, PROVINCIA DE JAEN - CAJAMARCA"/>
    <x v="1"/>
    <n v="2011"/>
    <n v="103475"/>
    <d v="2008-12-10T00:00:00"/>
    <m/>
    <d v="2010-09-01T00:00:00"/>
    <d v="2011-10-01T00:00:00"/>
    <d v="2016-02-15T00:00:00"/>
    <n v="5.4602739726027396"/>
    <n v="4.3780821917808215"/>
    <s v="NO"/>
    <s v="NO"/>
    <n v="1254998.97"/>
    <m/>
    <m/>
    <m/>
    <n v="583311.6"/>
    <n v="671687.37"/>
    <n v="0.46479050098343905"/>
  </r>
  <r>
    <n v="238"/>
    <s v="2146591: RECONSTRUCCION DE LA INFRAESTRUCTURA DE LA I.E. Nº 82898 - MUYOC - GREGORIO PITA - SAN MARCOS"/>
    <x v="3"/>
    <n v="2012"/>
    <n v="104653"/>
    <d v="2013-11-08T00:00:00"/>
    <m/>
    <d v="2012-07-01T00:00:00"/>
    <d v="2012-08-01T00:00:00"/>
    <d v="2016-02-15T00:00:00"/>
    <n v="3.6273972602739728"/>
    <n v="3.5424657534246577"/>
    <s v="NO"/>
    <s v="NO"/>
    <n v="1589022.35"/>
    <m/>
    <m/>
    <m/>
    <n v="7000"/>
    <n v="1582022.35"/>
    <n v="4.4052243821491874E-3"/>
  </r>
  <r>
    <n v="239"/>
    <s v="2158088: MEJORAMIENTO DE INFRAESTRUCTURA CANAL DE RIEGO CHILILIQUE - MONTEGRANDE DISTRITO Y PROVINCIA JAEN - CAJAMARCA"/>
    <x v="3"/>
    <n v="2013"/>
    <n v="105125"/>
    <d v="2009-06-04T00:00:00"/>
    <m/>
    <d v="2012-12-01T00:00:00"/>
    <d v="2013-12-01T00:00:00"/>
    <d v="2016-02-15T00:00:00"/>
    <n v="3.2082191780821918"/>
    <n v="2.2082191780821918"/>
    <s v="NO"/>
    <s v="SI"/>
    <n v="1515147.64"/>
    <m/>
    <m/>
    <m/>
    <n v="1575378.88"/>
    <n v="0"/>
    <n v="1.0397527200715568"/>
  </r>
  <r>
    <n v="240"/>
    <s v="2089815: REFORESTACION CON FINES DE PROTECCION EN LOS DISTRITOS DE CUTERVO Y SOCOTA EN LA PROVINCIA DE CUTERVO - REGION CAJAMARCA"/>
    <x v="0"/>
    <n v="2011"/>
    <n v="105913"/>
    <d v="2009-03-31T00:00:00"/>
    <m/>
    <d v="2009-06-01T00:00:00"/>
    <d v="2010-12-01T00:00:00"/>
    <d v="2016-02-15T00:00:00"/>
    <n v="6.7123287671232879"/>
    <n v="5.2109589041095887"/>
    <s v="NO"/>
    <s v="NO"/>
    <n v="2508957"/>
    <m/>
    <m/>
    <m/>
    <n v="425663.51"/>
    <n v="2083293.49"/>
    <n v="0.16965755491226037"/>
  </r>
  <r>
    <n v="241"/>
    <s v="2093148: RECONSTRUCCION INFRAESTRUCTURA I.E.P. Nº 82430 - CALCONGA - SUCRE - CELENDIN"/>
    <x v="3"/>
    <n v="2011"/>
    <n v="106159"/>
    <d v="2008-12-19T00:00:00"/>
    <m/>
    <d v="2010-02-01T00:00:00"/>
    <d v="2010-05-01T00:00:00"/>
    <d v="2016-02-15T00:00:00"/>
    <n v="6.0410958904109586"/>
    <n v="5.7972602739726025"/>
    <s v="NO"/>
    <s v="NO"/>
    <n v="789385"/>
    <m/>
    <m/>
    <m/>
    <n v="18000"/>
    <n v="771385"/>
    <n v="2.2802561487740455E-2"/>
  </r>
  <r>
    <n v="242"/>
    <s v="2089163: FORTALECIMIENTO DE CAPACIDADES DE LA DIRECCION DE COMUNICACIONES Y RELACIONES PUBLICAS DEL GOBIERNO REGIONAL DE CAJAMARCA"/>
    <x v="3"/>
    <n v="2011"/>
    <n v="106611"/>
    <d v="2009-01-14T00:00:00"/>
    <m/>
    <d v="2009-04-01T00:00:00"/>
    <d v="2011-09-01T00:00:00"/>
    <d v="2016-02-15T00:00:00"/>
    <n v="6.8794520547945206"/>
    <n v="4.4602739726027396"/>
    <s v="NO"/>
    <s v="NO"/>
    <n v="297885"/>
    <m/>
    <m/>
    <m/>
    <n v="415446.93"/>
    <n v="0"/>
    <n v="1.3946554207160482"/>
  </r>
  <r>
    <n v="243"/>
    <s v="2112963: MEJORAMIENTO, AMPLIACION Y EQUIPAMIENTO DE LA INSTITUCION EDUCATIVA Nº 10409 - SARABAMBA - DISTRITO DE CHOTA"/>
    <x v="2"/>
    <n v="2013"/>
    <n v="106956"/>
    <d v="2009-10-26T00:00:00"/>
    <m/>
    <d v="2012-05-01T00:00:00"/>
    <d v="2013-12-01T00:00:00"/>
    <d v="2016-02-15T00:00:00"/>
    <n v="3.7945205479452055"/>
    <n v="2.2082191780821918"/>
    <s v="NO"/>
    <s v="SI"/>
    <n v="1279807.3500000001"/>
    <m/>
    <m/>
    <m/>
    <n v="1290789.46"/>
    <n v="0"/>
    <n v="1.0085810649548153"/>
  </r>
  <r>
    <n v="244"/>
    <s v="2104845: MEJORAMIENTO Y CONSTRUCCION DE LA INSTITUCION EDUCATIVA 821129 PORCONCILLO BAJO - MONTECILLO CP HUAMBOCANCHA ALTA, PROVINCIA DE CAJAMARCA - CAJAMARCA"/>
    <x v="3"/>
    <n v="2013"/>
    <n v="107126"/>
    <d v="2008-12-29T00:00:00"/>
    <m/>
    <d v="2012-08-01T00:00:00"/>
    <d v="2013-12-01T00:00:00"/>
    <d v="2016-02-15T00:00:00"/>
    <n v="3.5424657534246577"/>
    <n v="2.2082191780821918"/>
    <s v="NO"/>
    <s v="SI"/>
    <n v="1051361.3700000001"/>
    <m/>
    <m/>
    <m/>
    <n v="1089989.31"/>
    <n v="0"/>
    <n v="1.0367408781625673"/>
  </r>
  <r>
    <n v="245"/>
    <s v="2094945: RECONSTRUCCION TALLERES I.E. COMANDANTE LEONCIO MARTINEZ VEREAU - CAJABAMBA"/>
    <x v="3"/>
    <n v="2015"/>
    <n v="110103"/>
    <d v="2009-08-03T00:00:00"/>
    <m/>
    <d v="2010-02-01T00:00:00"/>
    <d v="2015-08-01T00:00:00"/>
    <d v="2016-02-15T00:00:00"/>
    <n v="6.0410958904109586"/>
    <n v="0.54246575342465753"/>
    <s v="NO"/>
    <s v="SI"/>
    <n v="3732376"/>
    <n v="3410529"/>
    <n v="79053"/>
    <n v="0"/>
    <n v="3490942.92"/>
    <n v="241433.08000000007"/>
    <n v="0.93531383761978959"/>
  </r>
  <r>
    <n v="246"/>
    <s v="2108906: CONSTRUCCION Y EQUIPAMIENTO DE LA INSTITUCION EDUCATIVA Nº 406 PUSOC - BAMBAMARCA"/>
    <x v="2"/>
    <n v="2011"/>
    <n v="110218"/>
    <d v="2009-10-01T00:00:00"/>
    <m/>
    <d v="2010-08-01T00:00:00"/>
    <d v="2011-12-01T00:00:00"/>
    <d v="2016-02-15T00:00:00"/>
    <n v="5.5452054794520551"/>
    <n v="4.2109589041095887"/>
    <s v="NO"/>
    <s v="NO"/>
    <n v="506555.96"/>
    <m/>
    <m/>
    <m/>
    <n v="476748.37"/>
    <n v="29807.590000000026"/>
    <n v="0.94115637293064314"/>
  </r>
  <r>
    <n v="247"/>
    <s v="2094814: MEJORAMIENTO DE LA CARRETERA EMP. PE-3N (BAMBAMARCA) - ATOSHAICO - RAMOSCUCHO - LA LIBERTAD DE PALLAN - EMP. PE 8B (CELENDIN)"/>
    <x v="3"/>
    <n v="2015"/>
    <n v="110534"/>
    <d v="2009-11-02T00:00:00"/>
    <m/>
    <d v="2011-07-01T00:00:00"/>
    <d v="2015-06-01T00:00:00"/>
    <d v="2016-02-15T00:00:00"/>
    <n v="4.6301369863013697"/>
    <n v="0.70958904109589038"/>
    <s v="NO"/>
    <s v="SI"/>
    <n v="36413600"/>
    <n v="32641817"/>
    <n v="2701138"/>
    <n v="0"/>
    <n v="35836900.740000002"/>
    <n v="576699.25999999791"/>
    <n v="0.98416253103236162"/>
  </r>
  <r>
    <n v="248"/>
    <s v="2078222: FORTALECIMIENTO DE LA GESTION AMBIENTAL REGIONAL"/>
    <x v="3"/>
    <n v="2013"/>
    <n v="114017"/>
    <d v="2009-08-03T00:00:00"/>
    <m/>
    <d v="2009-09-01T00:00:00"/>
    <d v="2013-11-01T00:00:00"/>
    <d v="2016-02-15T00:00:00"/>
    <n v="6.4602739726027396"/>
    <n v="2.2904109589041095"/>
    <s v="NO"/>
    <s v="NO"/>
    <n v="4800325.97"/>
    <m/>
    <m/>
    <m/>
    <n v="4764646.42"/>
    <n v="35679.549999999814"/>
    <n v="0.99256726517678551"/>
  </r>
  <r>
    <n v="249"/>
    <s v="2101588: INSTALACION DE LA RED DE DISTRIBUCION SECUNDARIA QUE INTERCONECTA A LAS LOCALIDADES DE CORRAL Y EL HUAYO AL PEQUEÑO SISTEMA ELECTRICO RURAL DE VIRGEN DEL ROSARIO, PROVINCIA DE CUTERVO - CAJAMARCA"/>
    <x v="0"/>
    <n v="2011"/>
    <n v="118039"/>
    <d v="2009-05-25T00:00:00"/>
    <m/>
    <d v="2009-12-01T00:00:00"/>
    <d v="2011-12-01T00:00:00"/>
    <d v="2016-02-15T00:00:00"/>
    <n v="6.2109589041095887"/>
    <n v="4.2109589041095887"/>
    <s v="NO"/>
    <s v="NO"/>
    <n v="576653"/>
    <m/>
    <m/>
    <m/>
    <n v="715357.62"/>
    <n v="0"/>
    <n v="1.2405339432899856"/>
  </r>
  <r>
    <n v="250"/>
    <s v="2130741: CONSTRUCCION Y EQUIPAMIENTO DEL PUESTO DE SALUD CORAZON DE MARIA - SOCORRO - LAJAS - CHOTA"/>
    <x v="2"/>
    <n v="2014"/>
    <n v="118316"/>
    <d v="2010-04-29T00:00:00"/>
    <m/>
    <d v="2012-09-01T00:00:00"/>
    <d v="2014-12-01T00:00:00"/>
    <d v="2016-02-15T00:00:00"/>
    <n v="3.4575342465753423"/>
    <n v="1.2082191780821918"/>
    <s v="NO"/>
    <s v="SI"/>
    <n v="563597.52"/>
    <m/>
    <m/>
    <m/>
    <n v="562071.17000000004"/>
    <n v="1526.3499999999767"/>
    <n v="0.99729177303690053"/>
  </r>
  <r>
    <n v="251"/>
    <s v="2130740: MEJORAMIENTO DEL SERVICIO EDUCATIVO EN LA INSTITUCION EDUCATIVA MI PERU CHABARBAMBA, DISTRITO DE HUAMBOS, PROVINCIA DE CHOTA - CAJAMARCA"/>
    <x v="2"/>
    <n v="2014"/>
    <n v="118685"/>
    <d v="2010-08-06T00:00:00"/>
    <m/>
    <d v="2012-06-01T00:00:00"/>
    <d v="2014-05-01T00:00:00"/>
    <d v="2016-02-15T00:00:00"/>
    <n v="3.7095890410958905"/>
    <n v="1.7945205479452055"/>
    <s v="NO"/>
    <s v="SI"/>
    <n v="1469120.34"/>
    <m/>
    <m/>
    <m/>
    <n v="1467030.96"/>
    <n v="2089.3800000001211"/>
    <n v="0.99857780200633517"/>
  </r>
  <r>
    <n v="252"/>
    <s v="2112602: RECONSTRUCCION DE I.E. CHUCO - PEDRO GALVEZ, SAN MARCOS"/>
    <x v="3"/>
    <n v="2013"/>
    <n v="119582"/>
    <d v="2009-08-12T00:00:00"/>
    <m/>
    <d v="2010-08-01T00:00:00"/>
    <d v="2013-09-01T00:00:00"/>
    <d v="2016-02-15T00:00:00"/>
    <n v="5.5452054794520551"/>
    <n v="2.4575342465753423"/>
    <s v="NO"/>
    <s v="SI"/>
    <n v="2068984.77"/>
    <m/>
    <m/>
    <m/>
    <n v="1985957.71"/>
    <n v="83027.060000000056"/>
    <n v="0.95987062775720666"/>
  </r>
  <r>
    <n v="253"/>
    <s v="2091817: MEJORAMIENTO DEL SERVICIO EDUCATIVO DE LA I.E. Nº 10380 DEL CASERIO LIGUÑAC, DISTRITO DE SOCOTA - CUTERVO - CAJAMARCA"/>
    <x v="0"/>
    <n v="2010"/>
    <n v="121402"/>
    <d v="2009-06-16T00:00:00"/>
    <m/>
    <d v="2009-08-01T00:00:00"/>
    <d v="2011-09-01T00:00:00"/>
    <d v="2016-02-15T00:00:00"/>
    <n v="6.5452054794520551"/>
    <n v="4.4602739726027396"/>
    <s v="NO"/>
    <s v="NO"/>
    <n v="298680"/>
    <m/>
    <m/>
    <m/>
    <n v="266209.78999999998"/>
    <n v="32470.210000000021"/>
    <n v="0.89128763224856022"/>
  </r>
  <r>
    <n v="254"/>
    <s v="2093201: MEJORAMIENTO DE LAS CONDICIONES DE VIDA DE LA POBLACION RURAL EN SITUACION DE POBREZA, CON LA IMPLEMENTACION DE VIVIENDAS SALUDABLES EN LOS DISTRITOS DE CHOTA, COCHABAMBA, CHALAMARCA, HUAMBOS, LAJAS, QUEROCOTO Y TACABAMBA DE LA PROVINCIA DE CHOTA"/>
    <x v="2"/>
    <n v="2012"/>
    <n v="122030"/>
    <d v="2009-07-22T00:00:00"/>
    <m/>
    <d v="2009-11-01T00:00:00"/>
    <d v="2012-12-01T00:00:00"/>
    <d v="2016-02-15T00:00:00"/>
    <n v="6.2931506849315069"/>
    <n v="3.2082191780821918"/>
    <s v="NO"/>
    <s v="NO"/>
    <n v="5413578"/>
    <m/>
    <m/>
    <m/>
    <n v="1453246.16"/>
    <n v="3960331.84"/>
    <n v="0.26844467005001127"/>
  </r>
  <r>
    <n v="255"/>
    <s v="2133249: CONSTRUCCION DEL MURO DE ENCAUZAMIENTO SOBRE LAS MARGENES DEL RIO CHOTANO Y QUEBRADA JALQUEÑA, LOCALIDAD DE LAJAS, DISTRITO DE LAJAS - CHOTA - CAJAMARCA"/>
    <x v="4"/>
    <n v="2012"/>
    <n v="122371"/>
    <d v="2011-02-25T00:00:00"/>
    <m/>
    <d v="2011-12-01T00:00:00"/>
    <d v="2012-12-01T00:00:00"/>
    <d v="2016-02-15T00:00:00"/>
    <n v="4.2109589041095887"/>
    <n v="3.2082191780821918"/>
    <s v="NO"/>
    <s v="SI"/>
    <n v="4587822"/>
    <m/>
    <m/>
    <m/>
    <n v="5561905.3099999996"/>
    <n v="0"/>
    <n v="1.2123193336620295"/>
  </r>
  <r>
    <n v="256"/>
    <s v="2105028: MEJORAMIENTO, AMPLIACION E IMPLEMENTACION DE LA INFRAESTRUCTURA EDUCATIVA DE LA I.E. SANTA ROSA Nº 16537 LOCALIDAD TAMBORAPA PUEBLO, DISTRITO DE TABACONAS - SAN IGNACIO - CAJAMARCA"/>
    <x v="1"/>
    <n v="2015"/>
    <n v="125037"/>
    <d v="2009-07-30T00:00:00"/>
    <m/>
    <d v="2012-12-01T00:00:00"/>
    <d v="2014-12-01T00:00:00"/>
    <d v="2016-02-15T00:00:00"/>
    <n v="3.2082191780821918"/>
    <n v="1.2082191780821918"/>
    <s v="NO"/>
    <s v="NO"/>
    <n v="2724335"/>
    <n v="800000"/>
    <n v="1643635"/>
    <n v="0"/>
    <n v="2465046.64"/>
    <n v="259288.35999999987"/>
    <n v="0.90482508208425183"/>
  </r>
  <r>
    <n v="257"/>
    <s v="2113619: CONSTRUCCION DEL SISTEMA DE AGUA POTABLE DEL ANEXO UNION TRES MOLINOS, CASERIO SHULTIN, CENTRO POBLADO SANTA BARBARA, DISTRITO DE LOS BANOS DEL INCA - CAJAMARCA - CAJAMARCA"/>
    <x v="3"/>
    <n v="2010"/>
    <n v="126742"/>
    <d v="2009-10-22T00:00:00"/>
    <m/>
    <d v="2012-08-01T00:00:00"/>
    <d v="2013-09-01T00:00:00"/>
    <d v="2016-02-15T00:00:00"/>
    <n v="3.5424657534246577"/>
    <n v="2.4575342465753423"/>
    <s v="NO"/>
    <s v="NO"/>
    <n v="2530509.62"/>
    <m/>
    <m/>
    <m/>
    <n v="115231.95"/>
    <n v="2415277.67"/>
    <n v="4.5537052730113707E-2"/>
  </r>
  <r>
    <n v="258"/>
    <s v="2102243: MEJORAMIENTO CANAL DE IRRIGACION TRES PUENTES EN EL CASERIO ALTO PERU, DISTRITO DE TUMBADEN - SAN PABLO - CAJAMARCA"/>
    <x v="5"/>
    <n v="2012"/>
    <n v="127993"/>
    <d v="2009-08-25T00:00:00"/>
    <m/>
    <d v="2012-06-01T00:00:00"/>
    <d v="2013-07-01T00:00:00"/>
    <d v="2016-02-15T00:00:00"/>
    <n v="3.7095890410958905"/>
    <n v="2.6273972602739728"/>
    <s v="NO"/>
    <s v="SI"/>
    <n v="1057232.79"/>
    <m/>
    <m/>
    <m/>
    <n v="647375.5"/>
    <n v="409857.29000000004"/>
    <n v="0.61233013781193824"/>
  </r>
  <r>
    <n v="259"/>
    <s v="2145494: CONSTRUCCION DE INFRAESTRUCTURA Y EQUIPAMIENTO DE LA I.E. Nº 17054 SAN JUAN DE CHORRILLOS - CALLAYUC"/>
    <x v="0"/>
    <n v="2012"/>
    <n v="129968"/>
    <d v="2011-07-04T00:00:00"/>
    <m/>
    <d v="2011-09-01T00:00:00"/>
    <d v="2012-12-01T00:00:00"/>
    <d v="2016-02-15T00:00:00"/>
    <n v="4.4602739726027396"/>
    <n v="3.2082191780821918"/>
    <s v="NO"/>
    <s v="NO"/>
    <n v="485152.32"/>
    <m/>
    <m/>
    <m/>
    <n v="545167.23"/>
    <n v="0"/>
    <n v="1.1237032320076301"/>
  </r>
  <r>
    <n v="260"/>
    <s v="2126256: MEJORAMIENTO DE LA INFRAESTRUCTURA Y EQUIPAMIENTO BASICO DEL CENTRO DE SALUD DE SAN JUAN DE CUTERVO, DISTRITO DE SAN JUAN DE CUTERVO - CUTERVO - CAJAMARCA"/>
    <x v="0"/>
    <n v="2013"/>
    <n v="130349"/>
    <d v="2009-10-24T00:00:00"/>
    <m/>
    <d v="2012-11-01T00:00:00"/>
    <d v="2013-12-01T00:00:00"/>
    <d v="2016-02-15T00:00:00"/>
    <n v="3.2904109589041095"/>
    <n v="2.2082191780821918"/>
    <s v="NO"/>
    <s v="NO"/>
    <n v="1195311.26"/>
    <m/>
    <m/>
    <m/>
    <n v="23115"/>
    <n v="1172196.26"/>
    <n v="1.9338059276710905E-2"/>
  </r>
  <r>
    <n v="261"/>
    <s v="2113109: MEJORAMIENTO DE I.E. Nº 82287 - CAJABAMBA, CAJAMARCA."/>
    <x v="3"/>
    <n v="2013"/>
    <n v="131486"/>
    <d v="2010-02-23T00:00:00"/>
    <m/>
    <d v="2011-08-01T00:00:00"/>
    <d v="2013-06-01T00:00:00"/>
    <d v="2016-02-15T00:00:00"/>
    <n v="4.5452054794520551"/>
    <n v="2.7095890410958905"/>
    <s v="NO"/>
    <s v="SI"/>
    <n v="2478605"/>
    <m/>
    <m/>
    <m/>
    <n v="2550824.41"/>
    <n v="0"/>
    <n v="1.0291371194684107"/>
  </r>
  <r>
    <n v="262"/>
    <s v="2108905: CONSTRUCCION DE INFRAESTRUCTURA DE LA I.E.S. AUGUSTO SALAZAR BONDY QUILAGAN, DISTRITO DE QUEROCOTILLO - CUTERVO - CAJAMARCA"/>
    <x v="0"/>
    <n v="2010"/>
    <n v="133462"/>
    <d v="2009-10-12T00:00:00"/>
    <m/>
    <d v="2009-12-01T00:00:00"/>
    <d v="2010-08-01T00:00:00"/>
    <d v="2016-02-15T00:00:00"/>
    <n v="6.2109589041095887"/>
    <n v="5.5452054794520551"/>
    <s v="NO"/>
    <s v="NO"/>
    <n v="241955"/>
    <m/>
    <m/>
    <m/>
    <n v="238417.5"/>
    <n v="3537.5"/>
    <n v="0.98537951271930735"/>
  </r>
  <r>
    <n v="263"/>
    <s v="2113923: AMPLIACION DEL GRAN MERCADO CENTRAL DEL DISTRITO DE CUTERVO, PROVINCIA DE CUTERVO - CAJAMARCA"/>
    <x v="0"/>
    <n v="2010"/>
    <n v="134682"/>
    <d v="2009-11-20T00:00:00"/>
    <m/>
    <d v="2012-03-01T00:00:00"/>
    <d v="2013-12-01T00:00:00"/>
    <d v="2016-02-15T00:00:00"/>
    <n v="3.9616438356164383"/>
    <n v="2.2082191780821918"/>
    <s v="NO"/>
    <s v="NO"/>
    <n v="3550827.81"/>
    <m/>
    <m/>
    <m/>
    <n v="1270952.72"/>
    <n v="2279875.09"/>
    <n v="0.35793138614626319"/>
  </r>
  <r>
    <n v="264"/>
    <s v="2130103: REPOSICION DE LA INFRAESTRUCTURA DE LA I.E.S. JOSE BRUNO RUIZ NUÑEZ - SAN JUAN DE LA CAMACA - HUALGAYOC- CAJAMARCA"/>
    <x v="2"/>
    <n v="2013"/>
    <n v="135671"/>
    <d v="2010-09-30T00:00:00"/>
    <m/>
    <d v="2012-08-01T00:00:00"/>
    <d v="2013-12-01T00:00:00"/>
    <d v="2016-02-15T00:00:00"/>
    <n v="3.5424657534246577"/>
    <n v="2.2082191780821918"/>
    <s v="NO"/>
    <s v="SI"/>
    <n v="1044379.59"/>
    <m/>
    <m/>
    <m/>
    <n v="1030459.09"/>
    <n v="13920.5"/>
    <n v="0.98667103404424061"/>
  </r>
  <r>
    <n v="265"/>
    <s v="2113770: CONSTRUCCION, MEJORAMIENTO DE CAMINO VECINAL SOCOTA - SAN ANTONIO - SANTA ELENA, DISTRITO DE SOCOTA - CUTERVO - CAJAMARCA"/>
    <x v="0"/>
    <n v="2010"/>
    <n v="135861"/>
    <d v="2009-11-12T00:00:00"/>
    <m/>
    <d v="2010-10-01T00:00:00"/>
    <d v="2014-12-01T00:00:00"/>
    <d v="2016-02-15T00:00:00"/>
    <n v="5.3780821917808215"/>
    <n v="1.2082191780821918"/>
    <s v="NO"/>
    <s v="NO"/>
    <n v="2505977"/>
    <m/>
    <m/>
    <m/>
    <n v="1486007.53"/>
    <n v="1019969.47"/>
    <n v="0.59298530273821348"/>
  </r>
  <r>
    <n v="266"/>
    <s v="2130859: SANEAMIENTO BASICO DE LA LOCALIDAD DE TONGOD Y CENTROS POBLADOS, DISTRITO DE TONGOD - SAN MIGUEL - CAJAMARCA"/>
    <x v="3"/>
    <n v="2011"/>
    <n v="138207"/>
    <d v="2010-05-26T00:00:00"/>
    <m/>
    <d v="2011-09-01T00:00:00"/>
    <d v="2012-12-01T00:00:00"/>
    <d v="2016-02-15T00:00:00"/>
    <n v="4.4602739726027396"/>
    <n v="3.2082191780821918"/>
    <s v="NO"/>
    <s v="NO"/>
    <n v="1158149"/>
    <m/>
    <m/>
    <m/>
    <n v="1105126.9099999999"/>
    <n v="53022.090000000084"/>
    <n v="0.95421824825648505"/>
  </r>
  <r>
    <n v="267"/>
    <s v="2112139: CONSTRUCCION E IMPLEMENTACION LOCAL INSTITUCIONAL DE LA DIRECCION REGIONAL DE EDUCACION CAJAMARCA"/>
    <x v="3"/>
    <n v="2013"/>
    <n v="138403"/>
    <d v="2010-03-19T00:00:00"/>
    <m/>
    <d v="2010-12-01T00:00:00"/>
    <d v="2012-06-01T00:00:00"/>
    <d v="2016-02-15T00:00:00"/>
    <n v="5.2109589041095887"/>
    <n v="3.7095890410958905"/>
    <s v="NO"/>
    <s v="NO"/>
    <n v="4557480"/>
    <m/>
    <m/>
    <m/>
    <n v="45500"/>
    <n v="4511980"/>
    <n v="9.9835874211186889E-3"/>
  </r>
  <r>
    <n v="268"/>
    <s v="2130280: CONSTRUCCION Y EQUIPAMIENTO DEL LOCALSEDE DE LA UNIDAD DE GESTION EDUCATIVA LOCAL - SAN IGNACIO- CAJAMARCA"/>
    <x v="1"/>
    <n v="2013"/>
    <n v="138434"/>
    <d v="2010-06-14T00:00:00"/>
    <m/>
    <d v="2010-12-01T00:00:00"/>
    <d v="2013-12-01T00:00:00"/>
    <d v="2016-02-15T00:00:00"/>
    <n v="5.2109589041095887"/>
    <n v="2.2082191780821918"/>
    <s v="NO"/>
    <s v="SI"/>
    <n v="4130109.15"/>
    <m/>
    <m/>
    <m/>
    <n v="3631365.27"/>
    <n v="498743.87999999989"/>
    <n v="0.87924196143823463"/>
  </r>
  <r>
    <n v="269"/>
    <s v="2135494: ELECTRIFICACION RURAL DE LOS CASERIOS POQUISH Y CHUPICA, DISTRITO DE SAN BERNARDINO, PROVINCIA DE SAN PABLO - CAJAMARCA"/>
    <x v="3"/>
    <n v="2015"/>
    <n v="138915"/>
    <d v="2014-12-04T00:00:00"/>
    <m/>
    <d v="2015-07-01T00:00:00"/>
    <d v="2015-08-01T00:00:00"/>
    <d v="2016-02-15T00:00:00"/>
    <n v="0.62739726027397258"/>
    <n v="0.54246575342465753"/>
    <s v="NO"/>
    <s v="NO"/>
    <n v="785583"/>
    <m/>
    <n v="0"/>
    <n v="0"/>
    <n v="13940"/>
    <n v="771643"/>
    <n v="1.7744783173770307E-2"/>
  </r>
  <r>
    <n v="270"/>
    <s v="2228717: CONSTRUCCION Y EQUIPAMIENTO DE LA INSTITUCION EDUCATIVA Nº 10985 - MACHAYPUNGO ALTO - BAMBAMARCA."/>
    <x v="2"/>
    <n v="2015"/>
    <n v="138916"/>
    <d v="2012-04-18T00:00:00"/>
    <m/>
    <d v="2013-11-01T00:00:00"/>
    <d v="2015-05-01T00:00:00"/>
    <d v="2016-02-15T00:00:00"/>
    <n v="2.2904109589041095"/>
    <n v="0.79452054794520544"/>
    <s v="NO"/>
    <s v="SI"/>
    <n v="1038028.65"/>
    <m/>
    <m/>
    <n v="0"/>
    <n v="1019166.25"/>
    <n v="18862.400000000023"/>
    <n v="0.98182863257194297"/>
  </r>
  <r>
    <n v="271"/>
    <s v="2144009: RECONSTRUCCION I.E. CARLOS MANUEL COX ROSSE - CHOLOCAL, CAJABAMBA"/>
    <x v="3"/>
    <n v="2012"/>
    <n v="141642"/>
    <d v="2010-04-08T00:00:00"/>
    <m/>
    <d v="2012-07-01T00:00:00"/>
    <d v="2012-08-01T00:00:00"/>
    <d v="2016-02-15T00:00:00"/>
    <n v="3.6273972602739728"/>
    <n v="3.5424657534246577"/>
    <s v="NO"/>
    <s v="NO"/>
    <n v="2900416.68"/>
    <m/>
    <m/>
    <m/>
    <n v="7000"/>
    <n v="2893416.68"/>
    <n v="2.4134463328213929E-3"/>
  </r>
  <r>
    <n v="272"/>
    <s v="2130856: MEJORAMIENTO CANAL DE IRRIGACION CASA TORTA DISTRITO DE YONAN PROVINCIA DE CONTUMAZA"/>
    <x v="3"/>
    <n v="2011"/>
    <n v="143531"/>
    <d v="2010-02-02T00:00:00"/>
    <m/>
    <d v="2011-07-01T00:00:00"/>
    <d v="2011-12-01T00:00:00"/>
    <d v="2016-02-15T00:00:00"/>
    <n v="4.6301369863013697"/>
    <n v="4.2109589041095887"/>
    <s v="NO"/>
    <s v="NO"/>
    <n v="365405.84"/>
    <m/>
    <m/>
    <m/>
    <n v="438462.41"/>
    <n v="0"/>
    <n v="1.1999326830682289"/>
  </r>
  <r>
    <n v="273"/>
    <s v="2130858: MEJORAMIENTO CANAL DE IRRIGACION PAY PAY DISTRITO DE YONAN PROVINCIA DE CONTUMAZA"/>
    <x v="3"/>
    <n v="2011"/>
    <n v="143608"/>
    <d v="2010-02-02T00:00:00"/>
    <m/>
    <d v="2011-07-01T00:00:00"/>
    <d v="2011-12-01T00:00:00"/>
    <d v="2016-02-15T00:00:00"/>
    <n v="4.6301369863013697"/>
    <n v="4.2109589041095887"/>
    <s v="NO"/>
    <s v="NO"/>
    <n v="495111.58"/>
    <m/>
    <m/>
    <m/>
    <n v="508528.54"/>
    <n v="0"/>
    <n v="1.0270988612304321"/>
  </r>
  <r>
    <n v="274"/>
    <s v="2130868: CONSTRUCCION DE DEFENSA RIBEREÑA DE VENTANILLAS, DISTRITO DE YONAN, PROVINCIA DE CONTUMAZA."/>
    <x v="3"/>
    <n v="2011"/>
    <n v="143624"/>
    <d v="2010-02-02T00:00:00"/>
    <m/>
    <d v="2011-08-01T00:00:00"/>
    <d v="2012-05-01T00:00:00"/>
    <d v="2016-02-15T00:00:00"/>
    <n v="4.5452054794520551"/>
    <n v="3.7945205479452055"/>
    <s v="NO"/>
    <s v="NO"/>
    <n v="982533.98"/>
    <m/>
    <m/>
    <m/>
    <n v="983104.64"/>
    <n v="0"/>
    <n v="1.0005808043402225"/>
  </r>
  <r>
    <n v="275"/>
    <s v="2127653: MEJORAMIENTO DEL SERVICIO EDUCATIVO DE LA I.E. PRIMARIA Nº 16957 DEL CASERIO LA PROVIDENCIA, DISTRITO DE SOCOTA - CUTERVO - CAJAMARCA"/>
    <x v="0"/>
    <n v="2014"/>
    <n v="147684"/>
    <d v="2010-03-13T00:00:00"/>
    <m/>
    <d v="2013-09-01T00:00:00"/>
    <d v="2014-04-01T00:00:00"/>
    <d v="2016-02-15T00:00:00"/>
    <n v="2.4575342465753423"/>
    <n v="1.8767123287671232"/>
    <s v="NO"/>
    <s v="SI"/>
    <n v="818022.08"/>
    <m/>
    <m/>
    <m/>
    <n v="817919.96"/>
    <n v="102.11999999999534"/>
    <n v="0.99987516229390772"/>
  </r>
  <r>
    <n v="276"/>
    <s v="2115825: AMPLIACION I.E.P. RAMOSCUCHO, DISTRITO LIBERTAD DE PALLAN, PROVINCIA CELENDIN - CAJAMARCA."/>
    <x v="3"/>
    <n v="2013"/>
    <n v="149352"/>
    <d v="2010-04-29T00:00:00"/>
    <m/>
    <d v="2010-11-01T00:00:00"/>
    <d v="2013-08-01T00:00:00"/>
    <d v="2016-02-15T00:00:00"/>
    <n v="5.2931506849315069"/>
    <n v="2.5424657534246577"/>
    <s v="NO"/>
    <s v="NO"/>
    <n v="648012.6"/>
    <m/>
    <m/>
    <m/>
    <n v="623189.30000000005"/>
    <n v="24823.29999999993"/>
    <n v="0.96169318312637764"/>
  </r>
  <r>
    <n v="277"/>
    <s v="2135209: CONSTRUCCION Y EQUIPAMIENTO DE LA INSTITUCION EDUCATIVA Nº 82696 LA HUALANGA - BAMBAMARCA."/>
    <x v="2"/>
    <n v="2015"/>
    <n v="151830"/>
    <d v="2010-11-25T00:00:00"/>
    <m/>
    <d v="2012-07-01T00:00:00"/>
    <d v="2015-04-01T00:00:00"/>
    <d v="2016-02-15T00:00:00"/>
    <n v="3.6273972602739728"/>
    <n v="0.87671232876712324"/>
    <s v="NO"/>
    <s v="SI"/>
    <n v="2062109.55"/>
    <m/>
    <m/>
    <m/>
    <n v="2060233.88"/>
    <n v="1875.6700000001583"/>
    <n v="0.99909041204915605"/>
  </r>
  <r>
    <n v="278"/>
    <s v="2133639: REFORESTACION EN LAS ZONAS ALTO ANDINAS DE LAS PROVINCIAS DE SAN PABLO Y SAN MIGUEL, CAJAMARCA"/>
    <x v="3"/>
    <n v="2015"/>
    <n v="156230"/>
    <d v="2010-08-24T00:00:00"/>
    <m/>
    <d v="2011-07-01T00:00:00"/>
    <d v="2015-07-01T00:00:00"/>
    <d v="2016-02-15T00:00:00"/>
    <n v="4.6301369863013697"/>
    <n v="0.62739726027397258"/>
    <s v="NO"/>
    <s v="NO"/>
    <n v="4475754"/>
    <n v="3277681"/>
    <n v="946217"/>
    <n v="0"/>
    <n v="4228198.3"/>
    <n v="247555.70000000019"/>
    <n v="0.94468960984004036"/>
  </r>
  <r>
    <n v="279"/>
    <s v="2130299: INSTALACION DEL SISTEMA DE ELECTRIFICACION RURAL DEL CASERIO ALTO MIRAFLORES Y MEJORAMIENTO DE FRONTERA ELECTRICA PARA LAS ZONAS ALEDAÑAS, DISTRITO DE LOS BANOS DEL INCA - CAJAMARCA - CAJAMARCA"/>
    <x v="4"/>
    <n v="2012"/>
    <n v="156892"/>
    <d v="2010-09-09T00:00:00"/>
    <m/>
    <d v="2010-12-01T00:00:00"/>
    <d v="2013-12-01T00:00:00"/>
    <d v="2016-02-15T00:00:00"/>
    <n v="5.2109589041095887"/>
    <n v="2.2082191780821918"/>
    <s v="NO"/>
    <s v="NO"/>
    <n v="1908514.04"/>
    <m/>
    <m/>
    <m/>
    <n v="1894689.41"/>
    <n v="13824.630000000121"/>
    <n v="0.9927563383290593"/>
  </r>
  <r>
    <n v="280"/>
    <s v="2130874: MEJORAMIENTO DE LA TROCHA CARROZABLE TONGOD - TONGOD ALTO - EL TRIUNFO - LA CORONILLA - CHUCLLAPAMPA, DISTRITO DE TONGOD, SAN MIGUEL, CAJAMARCA"/>
    <x v="3"/>
    <n v="2011"/>
    <n v="157207"/>
    <d v="2010-07-15T00:00:00"/>
    <m/>
    <d v="2011-09-01T00:00:00"/>
    <d v="2014-02-01T00:00:00"/>
    <d v="2016-02-15T00:00:00"/>
    <n v="4.4602739726027396"/>
    <n v="2.0383561643835617"/>
    <s v="NO"/>
    <s v="NO"/>
    <n v="1523416"/>
    <m/>
    <m/>
    <m/>
    <n v="1491153.18"/>
    <n v="32262.820000000065"/>
    <n v="0.97882205517074783"/>
  </r>
  <r>
    <n v="281"/>
    <s v="2132698: CONSTRUCCION Y EQUIPAMIENTO CENTRO DE SALUD CABRACANCHA-DISTRITO DE CHOTA-CAJAMARCA"/>
    <x v="2"/>
    <n v="2014"/>
    <n v="157472"/>
    <d v="2010-12-28T00:00:00"/>
    <m/>
    <d v="2012-08-01T00:00:00"/>
    <d v="2014-10-01T00:00:00"/>
    <d v="2016-02-15T00:00:00"/>
    <n v="3.5424657534246577"/>
    <n v="1.3753424657534246"/>
    <s v="NO"/>
    <s v="SI"/>
    <n v="1675320.02"/>
    <m/>
    <m/>
    <m/>
    <n v="1670957.23"/>
    <n v="4362.7900000000373"/>
    <n v="0.99739584679469173"/>
  </r>
  <r>
    <n v="282"/>
    <s v="2125356: INSTALACION DEL SISTEMA DE RIEGO TECNIFICADO EN LOS CASERIOS DE TABLON Y JUAN VELASCO ALVARADO, DISTRITO DE CHIRINOS - SAN IGNACIO - CAJAMARCA"/>
    <x v="3"/>
    <n v="2014"/>
    <n v="159089"/>
    <d v="2010-08-05T00:00:00"/>
    <m/>
    <d v="2011-12-01T00:00:00"/>
    <d v="2014-10-01T00:00:00"/>
    <d v="2016-02-15T00:00:00"/>
    <n v="4.2109589041095887"/>
    <n v="1.3753424657534246"/>
    <s v="NO"/>
    <s v="SI"/>
    <n v="2952581.16"/>
    <m/>
    <m/>
    <m/>
    <n v="2262512.6800000002"/>
    <n v="690068.47999999998"/>
    <n v="0.76628297662103895"/>
  </r>
  <r>
    <n v="283"/>
    <s v="2132021: CONSTRUCCION Y EQUIPAMIENTO DE LA I.E. SAN MIGUEL, DISTRITO DE SAN MIGUEL, SAN MIGUEL, CAJAMARCA"/>
    <x v="3"/>
    <n v="2012"/>
    <n v="160137"/>
    <d v="2010-09-13T00:00:00"/>
    <m/>
    <d v="2012-12-01T00:00:00"/>
    <d v="2015-08-01T00:00:00"/>
    <d v="2016-02-15T00:00:00"/>
    <n v="3.2082191780821918"/>
    <n v="0.54246575342465753"/>
    <s v="NO"/>
    <s v="SI"/>
    <n v="3180532"/>
    <m/>
    <m/>
    <m/>
    <n v="3180532"/>
    <n v="0"/>
    <n v="1"/>
  </r>
  <r>
    <n v="284"/>
    <s v="2125340: INSTALACION DEL SISTEMA DE RIEGO POR ASPERSION OJO DE AGUA, CASERIO LA UNION, DISTRITO DE CATILLUC - SAN MIGUEL - CAJAMARCA"/>
    <x v="5"/>
    <n v="2012"/>
    <n v="160462"/>
    <d v="2010-08-12T00:00:00"/>
    <m/>
    <d v="2011-07-01T00:00:00"/>
    <d v="2012-12-01T00:00:00"/>
    <d v="2016-02-15T00:00:00"/>
    <n v="4.6301369863013697"/>
    <n v="3.2082191780821918"/>
    <s v="NO"/>
    <s v="NO"/>
    <n v="246949.61"/>
    <m/>
    <m/>
    <m/>
    <n v="237761.36"/>
    <n v="9188.25"/>
    <n v="0.96279301676159768"/>
  </r>
  <r>
    <n v="285"/>
    <s v="2227392: AMPLIACION Y MEJORAMIENTO DE LA INSTITUCION EDUCATIVA FERNANDO BELAUNDE TERRY, DISTRITO DE CHETILLA, CAJAMARCA, CAJAMARCA"/>
    <x v="3"/>
    <n v="2015"/>
    <n v="163274"/>
    <d v="2012-11-21T00:00:00"/>
    <m/>
    <d v="2015-05-01T00:00:00"/>
    <d v="2015-05-01T00:00:00"/>
    <d v="2016-02-15T00:00:00"/>
    <n v="0.79452054794520544"/>
    <n v="0.79452054794520544"/>
    <s v="NO"/>
    <s v="NO"/>
    <n v="2700352"/>
    <m/>
    <n v="0"/>
    <n v="0"/>
    <n v="18309.77"/>
    <n v="2682042.23"/>
    <n v="6.7805123183940462E-3"/>
  </r>
  <r>
    <n v="286"/>
    <s v="2144559: CONSTRUCCION DEL SISTEMA DE AGUA POTABLE Y LETRINAS - CASERIOS TUMBADEN GRANDE, VISTA ALEGRE Y CHACAPAMPA, DISTRITO DE TUMBADEN - SAN PABLO - CAJAMARCA"/>
    <x v="3"/>
    <n v="2015"/>
    <n v="167575"/>
    <d v="2011-06-27T00:00:00"/>
    <m/>
    <d v="2011-12-01T00:00:00"/>
    <d v="2013-11-01T00:00:00"/>
    <d v="2016-02-15T00:00:00"/>
    <n v="4.2109589041095887"/>
    <n v="2.2904109589041095"/>
    <s v="NO"/>
    <s v="SI"/>
    <n v="777023"/>
    <n v="821551"/>
    <n v="0"/>
    <n v="0"/>
    <n v="821551.09"/>
    <n v="0"/>
    <n v="1.0573060128207272"/>
  </r>
  <r>
    <n v="287"/>
    <s v="2146003: CONSTRUCCION DEL SISTEMA ELECTRICO DEL DISTRITO DE COCHABAMBA CASERIOS LLANDUMA, HUALPAHUANA, SANTA ISOLINA Y SEGUES"/>
    <x v="2"/>
    <n v="2015"/>
    <n v="169361"/>
    <d v="2011-07-14T00:00:00"/>
    <m/>
    <d v="2012-03-01T00:00:00"/>
    <d v="2015-04-01T00:00:00"/>
    <d v="2016-02-15T00:00:00"/>
    <n v="3.9616438356164383"/>
    <n v="0.87671232876712324"/>
    <s v="NO"/>
    <s v="SI"/>
    <n v="1173300"/>
    <m/>
    <m/>
    <m/>
    <n v="1062976.24"/>
    <n v="110323.76000000001"/>
    <n v="0.90597139691468509"/>
  </r>
  <r>
    <n v="288"/>
    <s v="2232321: MEJORAMIENTO Y AMPLIACION SISTEMA DE RIEGO - SUROCONGA, CASERIO COÑOR, C.P. HUAMBOCANCHA ALTA - CAJAMARCA"/>
    <x v="5"/>
    <n v="2014"/>
    <n v="171561"/>
    <d v="2011-07-01T00:00:00"/>
    <m/>
    <d v="2014-10-01T00:00:00"/>
    <d v="2014-12-01T00:00:00"/>
    <d v="2016-02-15T00:00:00"/>
    <n v="1.3753424657534246"/>
    <n v="1.2082191780821918"/>
    <s v="NO"/>
    <s v="SI"/>
    <n v="460231.02"/>
    <m/>
    <m/>
    <m/>
    <n v="449442"/>
    <n v="10789.020000000019"/>
    <n v="0.97655738198611641"/>
  </r>
  <r>
    <n v="289"/>
    <s v="2230543: MEJORAMIENTO DE LA INSTITUCION EDUCATIVA N 82568 - BARRIO CHINGUION, TEMBLADERA - YONAN - CONTUMAZA - CAJAMARCA"/>
    <x v="3"/>
    <n v="2015"/>
    <n v="172129"/>
    <d v="2011-07-18T00:00:00"/>
    <m/>
    <d v="2015-04-01T00:00:00"/>
    <d v="2015-07-01T00:00:00"/>
    <d v="2016-02-15T00:00:00"/>
    <n v="0.87671232876712324"/>
    <n v="0.62739726027397258"/>
    <s v="NO"/>
    <s v="NO"/>
    <n v="2328171"/>
    <m/>
    <n v="0"/>
    <n v="0"/>
    <n v="45064.01"/>
    <n v="2283106.9900000002"/>
    <n v="1.9355970845784096E-2"/>
  </r>
  <r>
    <n v="290"/>
    <s v="2231752: MEJORAMIENTO DEL SERVICIO EDUCATIVO EN LA IE N 82969 CARBON ALTO, DISTRITO DE GREGORIO PITA, PROVINCIA DE SAN MARCOS - REGION CAJAMARCA"/>
    <x v="3"/>
    <n v="2015"/>
    <n v="172647"/>
    <d v="2013-01-09T00:00:00"/>
    <m/>
    <d v="2015-06-01T00:00:00"/>
    <d v="2015-07-01T00:00:00"/>
    <d v="2016-02-15T00:00:00"/>
    <n v="0.70958904109589038"/>
    <n v="0.62739726027397258"/>
    <s v="NO"/>
    <s v="NO"/>
    <n v="1191840"/>
    <m/>
    <n v="0"/>
    <n v="0"/>
    <n v="58023.18"/>
    <n v="1133816.82"/>
    <n v="4.8683699154248895E-2"/>
  </r>
  <r>
    <n v="291"/>
    <s v="2140687: MEJORAMIENTO CAMINO VECINAL TRAMO EMP.CA-105 -LA PALMA-CONGA EL VERDE Y TRAMO EMP. R-22 - LA LIBERTAD-EMP. R-114 - EL PORVENIR-NVO TRIUNFO-EMP R-22-EMP R-23-CRUCE EL NARANJO-EL NARANJO-EMP CA-107 CHALAMARCA, DISTRITO DE CHALAMARCA - CHOTA - CAJAMARCA"/>
    <x v="3"/>
    <n v="2014"/>
    <n v="177651"/>
    <d v="2011-04-20T00:00:00"/>
    <m/>
    <d v="2012-03-01T00:00:00"/>
    <d v="2014-05-01T00:00:00"/>
    <d v="2016-02-15T00:00:00"/>
    <n v="3.9616438356164383"/>
    <n v="1.7945205479452055"/>
    <s v="NO"/>
    <s v="SI"/>
    <n v="2646450.6800000002"/>
    <m/>
    <m/>
    <m/>
    <n v="2581127.77"/>
    <n v="65322.910000000149"/>
    <n v="0.97531678542371314"/>
  </r>
  <r>
    <n v="292"/>
    <s v="2145676: CONSTRUCCION NUEVO MERCADO MODELO DE SAN IGNACIO DISTRITO DE SAN IGNACIO, PROVINCIA DE SAN IGNACIO - CAJAMARCA"/>
    <x v="1"/>
    <n v="2014"/>
    <n v="179153"/>
    <s v="EN FORMULACION-EVALUACION"/>
    <m/>
    <d v="2011-09-01T00:00:00"/>
    <d v="2014-12-01T00:00:00"/>
    <d v="2016-02-15T00:00:00"/>
    <n v="4.4602739726027396"/>
    <n v="1.2082191780821918"/>
    <s v="NO"/>
    <s v="NO"/>
    <n v="7648081"/>
    <m/>
    <m/>
    <m/>
    <n v="35000"/>
    <n v="7613081"/>
    <n v="4.5763113649031698E-3"/>
  </r>
  <r>
    <n v="293"/>
    <s v="2148595: MEJORAMIENTO Y AMPLIACION DE INFRAESTRUCTURA DE LA I. E. S CESAR VALLEJO DEL CP. DE CHIPULUC DEL DISTRITO Y PROVINCIA DE CUTERVO - CAJAMARCA"/>
    <x v="0"/>
    <n v="2013"/>
    <n v="180115"/>
    <d v="2011-11-21T00:00:00"/>
    <m/>
    <d v="2012-08-01T00:00:00"/>
    <d v="2013-06-01T00:00:00"/>
    <d v="2016-02-15T00:00:00"/>
    <n v="3.5424657534246577"/>
    <n v="2.7095890410958905"/>
    <s v="NO"/>
    <s v="NO"/>
    <n v="3556726"/>
    <m/>
    <m/>
    <m/>
    <n v="3473900.12"/>
    <n v="82825.879999999888"/>
    <n v="0.97671288707648551"/>
  </r>
  <r>
    <n v="294"/>
    <s v="2145515: MEJORAMIENTO DE LOS SERVICIOS EDUCATIVOS DE LA I.E.S.M ISRAEL TORO VASQUEZ DEL CP LANCHE - DISTRITO Y PROVINCIA DE CUTERVO - CAJAMARCA"/>
    <x v="0"/>
    <n v="2013"/>
    <n v="180302"/>
    <d v="2011-08-10T00:00:00"/>
    <m/>
    <d v="2011-11-01T00:00:00"/>
    <d v="2013-03-01T00:00:00"/>
    <d v="2016-02-15T00:00:00"/>
    <n v="4.2931506849315069"/>
    <n v="2.9616438356164383"/>
    <s v="NO"/>
    <s v="NO"/>
    <n v="1369022.06"/>
    <m/>
    <m/>
    <m/>
    <n v="1383901.58"/>
    <n v="0"/>
    <n v="1.0108687218670531"/>
  </r>
  <r>
    <n v="295"/>
    <s v="2145199: RECONSTRUCCION DE LA INFRAESTRUCTURA Y EQUIPAMIENTO DE LA INSTITUCION EDUCATIVA PRIMARIA Y SECUNDARIA Nº 16151 NUESTRA SEÑORA DEL CARMEN PIQUIJACA, DISTRITO DE SAN FELIPE - JAEN - CAJAMARCA"/>
    <x v="1"/>
    <n v="2015"/>
    <n v="181502"/>
    <d v="2011-06-14T00:00:00"/>
    <m/>
    <d v="2014-04-01T00:00:00"/>
    <d v="2015-04-01T00:00:00"/>
    <d v="2016-02-15T00:00:00"/>
    <n v="1.8767123287671232"/>
    <n v="0.87671232876712324"/>
    <s v="NO"/>
    <s v="SI"/>
    <n v="2003824"/>
    <n v="0"/>
    <n v="1773424"/>
    <n v="0"/>
    <n v="1797453.11"/>
    <n v="206370.8899999999"/>
    <n v="0.89701146907113605"/>
  </r>
  <r>
    <n v="296"/>
    <s v="2150715: CONSTRUCCION DEL SISTEMA DE RIEGO LOCALIZADO, EMBALSE EL SAUCE Y MEJORAMIENTO DE INFRAESTRUCTURA DE RIEGO EN LA CUENCA DE LA QUEBRADA EL PALMO, DISTRITO DE SAN FELIPE - JAEN - CAJAMARCA"/>
    <x v="3"/>
    <n v="2014"/>
    <n v="182350"/>
    <d v="2011-07-25T00:00:00"/>
    <m/>
    <d v="2013-12-01T00:00:00"/>
    <d v="2014-11-01T00:00:00"/>
    <d v="2016-02-15T00:00:00"/>
    <n v="2.2082191780821918"/>
    <n v="1.2904109589041095"/>
    <s v="NO"/>
    <s v="NO"/>
    <n v="3197674.46"/>
    <m/>
    <m/>
    <m/>
    <n v="116734.77"/>
    <n v="3080939.69"/>
    <n v="3.6506145781956809E-2"/>
  </r>
  <r>
    <n v="297"/>
    <s v="2144814: MEJORAMIENTO, AMPLIACION Y EQUIPAMIENTO DE LA INSTITUCION EDUCATIVA SECUNDARIA DE MENORES INDOAMERICANO DEL CASERIO EL ARENAL, DISTRITO DE SANTO TOMAS - CUTERVO - CAJAMARCA"/>
    <x v="0"/>
    <n v="2013"/>
    <n v="183279"/>
    <d v="2011-07-12T00:00:00"/>
    <m/>
    <d v="2011-11-01T00:00:00"/>
    <d v="2013-06-01T00:00:00"/>
    <d v="2016-02-15T00:00:00"/>
    <n v="4.2931506849315069"/>
    <n v="2.7095890410958905"/>
    <s v="NO"/>
    <s v="NO"/>
    <n v="1579787.16"/>
    <m/>
    <m/>
    <m/>
    <n v="1567432.74"/>
    <n v="12354.419999999925"/>
    <n v="0.99217969337084633"/>
  </r>
  <r>
    <n v="298"/>
    <s v="2154088: MEJORAMIENTO DEL CAMINO VECINAL PUENTE TECHIN-CRUCE CHIRIMOYO, DISTRITO DE QUEROCOTILLO - CUTERVO - CAJAMARCA"/>
    <x v="0"/>
    <n v="2014"/>
    <n v="185291"/>
    <d v="2013-12-16T00:00:00"/>
    <m/>
    <d v="2012-06-01T00:00:00"/>
    <d v="2013-11-01T00:00:00"/>
    <d v="2016-02-15T00:00:00"/>
    <n v="3.7095890410958905"/>
    <n v="2.2904109589041095"/>
    <s v="NO"/>
    <s v="SI"/>
    <n v="19326248.739999998"/>
    <m/>
    <m/>
    <m/>
    <n v="257767.59"/>
    <n v="19068481.149999999"/>
    <n v="1.3337693903654062E-2"/>
  </r>
  <r>
    <n v="299"/>
    <s v="2148471: AMPLIACION DE INFRAESTRUCTURA CASA DE LA CULTURA JOSE CARLOS MARIATEGUI, DISTRITO CUTERVO, PROVINCIA DE CUTERVO - CAJAMARCA"/>
    <x v="0"/>
    <n v="2012"/>
    <n v="186098"/>
    <d v="2011-08-12T00:00:00"/>
    <m/>
    <d v="2011-11-01T00:00:00"/>
    <d v="2012-08-01T00:00:00"/>
    <d v="2016-02-15T00:00:00"/>
    <n v="4.2931506849315069"/>
    <n v="3.5424657534246577"/>
    <s v="NO"/>
    <s v="SI"/>
    <n v="338332.05"/>
    <m/>
    <m/>
    <m/>
    <n v="337663.43"/>
    <n v="668.61999999999534"/>
    <n v="0.99802377575520851"/>
  </r>
  <r>
    <n v="300"/>
    <s v="2150465: MEJORAMIENTO DE CAMINO VECINAL CHIGUIRIP - EL ARENAL - CHUYABAMBA - PUENTE ROJO, PROVINCIA DE CHOTA - CAJAMARCA"/>
    <x v="2"/>
    <n v="2015"/>
    <n v="187782"/>
    <d v="2011-09-26T00:00:00"/>
    <m/>
    <d v="2013-05-01T00:00:00"/>
    <d v="2015-03-01T00:00:00"/>
    <d v="2016-02-15T00:00:00"/>
    <n v="2.7945205479452055"/>
    <n v="0.9616438356164384"/>
    <s v="NO"/>
    <s v="SI"/>
    <n v="2838500"/>
    <m/>
    <m/>
    <m/>
    <n v="2795411.71"/>
    <n v="43088.290000000037"/>
    <n v="0.98482004932182488"/>
  </r>
  <r>
    <n v="301"/>
    <s v="2154778: MEJORAMIENTO I.E. TUPAC AMARU, DISTRITO DE CATILLUC - SAN MIGUEL - CAJAMARCA"/>
    <x v="3"/>
    <n v="2013"/>
    <n v="188100"/>
    <d v="2011-09-08T00:00:00"/>
    <m/>
    <d v="2012-09-01T00:00:00"/>
    <d v="2013-12-01T00:00:00"/>
    <d v="2016-02-15T00:00:00"/>
    <n v="3.4575342465753423"/>
    <n v="2.2082191780821918"/>
    <s v="NO"/>
    <s v="SI"/>
    <n v="2851085.2"/>
    <m/>
    <m/>
    <m/>
    <n v="2151250.29"/>
    <n v="699834.91000000015"/>
    <n v="0.75453735651253073"/>
  </r>
  <r>
    <n v="302"/>
    <s v="2159828: INSTALACION DEL SERVICIO DE AGUA PARA RIEGO EN EL VALLE EL MANTA Y COLAGUAY, DISTRITO DE POMAHUACA, PROVINCIA DE JAEN, REGION CAJAMARCA"/>
    <x v="3"/>
    <n v="2013"/>
    <n v="188340"/>
    <d v="2012-07-13T00:00:00"/>
    <m/>
    <d v="2013-04-01T00:00:00"/>
    <d v="2013-12-01T00:00:00"/>
    <d v="2016-02-15T00:00:00"/>
    <n v="2.8767123287671232"/>
    <n v="2.2082191780821918"/>
    <s v="NO"/>
    <s v="NO"/>
    <n v="5127181"/>
    <m/>
    <m/>
    <m/>
    <n v="129052.44"/>
    <n v="4998128.5599999996"/>
    <n v="2.5170252425260588E-2"/>
  </r>
  <r>
    <n v="303"/>
    <s v="2231549: MEJORAMIENTO DEL SERVICIO DE ACCESO SOBRE EL RIO SILACO EN LA TROCHA CARROZABLE LA RAMADA - CHIMBAN, DISTRITO DE CHIMBAN - CHOTA - CAJAMARCA"/>
    <x v="3"/>
    <n v="2015"/>
    <n v="190312"/>
    <d v="2012-07-17T00:00:00"/>
    <m/>
    <d v="2013-03-01T00:00:00"/>
    <d v="2014-12-01T00:00:00"/>
    <d v="2016-02-15T00:00:00"/>
    <n v="2.9616438356164383"/>
    <n v="1.2082191780821918"/>
    <s v="NO"/>
    <s v="NO"/>
    <n v="4866052"/>
    <n v="301985"/>
    <n v="298510"/>
    <n v="1209607"/>
    <n v="600495.07999999996"/>
    <n v="4265556.92"/>
    <n v="0.12340498621880736"/>
  </r>
  <r>
    <n v="304"/>
    <s v="2159827: MEJORAMIENTO E INSTALACION DEL SERVICIO DE AGUA DEL SISTEMA DE RIEGO DEL CENTRO POBLADO DE HUAGAL, DISTRITO DE JOSE SABOGAL, PROVINCIA DE SAN MARCOS, REGION CAJAMARCA"/>
    <x v="3"/>
    <n v="2014"/>
    <n v="199026"/>
    <d v="2012-07-10T00:00:00"/>
    <m/>
    <d v="2014-02-01T00:00:00"/>
    <d v="2014-09-01T00:00:00"/>
    <d v="2016-02-15T00:00:00"/>
    <n v="2.0383561643835617"/>
    <n v="1.4575342465753425"/>
    <s v="NO"/>
    <s v="NO"/>
    <n v="2408330"/>
    <m/>
    <m/>
    <m/>
    <n v="80820"/>
    <n v="2327510"/>
    <n v="3.3558523956434543E-2"/>
  </r>
  <r>
    <n v="305"/>
    <s v="2152617: INSTALACION Y MEJORAMIENTO DE LA INTERCONEXION ELECTRICA RURAL DEL, DISTRITO DE CONCHAN - CHOTA - CAJAMARCA"/>
    <x v="4"/>
    <n v="2013"/>
    <n v="200112"/>
    <d v="2011-12-27T00:00:00"/>
    <m/>
    <d v="2012-03-01T00:00:00"/>
    <d v="2012-04-01T00:00:00"/>
    <d v="2016-02-15T00:00:00"/>
    <n v="3.9616438356164383"/>
    <n v="3.8767123287671232"/>
    <s v="NO"/>
    <s v="NO"/>
    <n v="8067450.8099999996"/>
    <m/>
    <m/>
    <m/>
    <n v="19700"/>
    <n v="8047750.8099999996"/>
    <n v="2.4419113873716944E-3"/>
  </r>
  <r>
    <n v="306"/>
    <s v="2211041: MEJORAMIENTO DE LA GESTION INTEGRAL DE LOS RESIDUOS SOLIDOS EN LA LOCALIDAD DE CHANCAY BAÑOS, DISTRITO DE CHANCAYBANOS - SANTA CRUZ - CAJAMARCA"/>
    <x v="3"/>
    <n v="2014"/>
    <n v="200125"/>
    <d v="2011-12-28T00:00:00"/>
    <m/>
    <d v="2013-08-01T00:00:00"/>
    <d v="2013-08-01T00:00:00"/>
    <d v="2016-02-15T00:00:00"/>
    <n v="2.5424657534246577"/>
    <n v="2.5424657534246577"/>
    <s v="NO"/>
    <s v="NO"/>
    <n v="2312112.83"/>
    <m/>
    <m/>
    <m/>
    <n v="9900"/>
    <n v="2302212.83"/>
    <n v="4.2817979605260003E-3"/>
  </r>
  <r>
    <n v="307"/>
    <s v="2205256: CREACION DE LA CARRETERA HUALLANGATE - VISTA ALEGRE - SUSANGATE - SAN JOSE, DISTRITO DE CHOTA, PROVINCIA DE CHOTA - CAJAMARCA"/>
    <x v="2"/>
    <n v="2014"/>
    <n v="200569"/>
    <d v="2012-03-20T00:00:00"/>
    <m/>
    <d v="2013-10-01T00:00:00"/>
    <d v="2013-12-01T00:00:00"/>
    <d v="2016-02-15T00:00:00"/>
    <n v="2.3753424657534246"/>
    <n v="2.2082191780821918"/>
    <s v="NO"/>
    <s v="NO"/>
    <n v="8960902"/>
    <m/>
    <m/>
    <m/>
    <n v="114210"/>
    <n v="8846692"/>
    <n v="1.2745368713997765E-2"/>
  </r>
  <r>
    <n v="308"/>
    <s v="2159826: MEJORAMIENTO E INSTALACION DE RIEGO TECNIFICADO EN EL CENTRO POBLADO DE CUMBICO, DISTRITO MAGDALENA, PROVINCIA CAJAMARCA, REGION CAJAMARCA"/>
    <x v="5"/>
    <n v="2015"/>
    <n v="204416"/>
    <d v="2014-07-31T00:00:00"/>
    <m/>
    <d v="2013-03-01T00:00:00"/>
    <d v="2015-08-01T00:00:00"/>
    <d v="2016-02-15T00:00:00"/>
    <n v="2.9616438356164383"/>
    <n v="0.54246575342465753"/>
    <s v="NO"/>
    <s v="NO"/>
    <n v="4849725"/>
    <n v="31873"/>
    <n v="74370"/>
    <n v="3868901"/>
    <n v="112243.44"/>
    <n v="4737481.5599999996"/>
    <n v="2.314428962466944E-2"/>
  </r>
  <r>
    <n v="309"/>
    <s v="2165081: MEJORAMIENTO Y AMPLIACION DEL SERVICIO DE AGUA PARA RIEGO EN LAS LOCALIDADES DE SHIRAC PUNTA, JUCAT Y MALCAS, DISTRITO DE JOSE MANUEL QUIROZ, PROVINCIA DE SAN MARCOS, REGION CAJAMARCA"/>
    <x v="3"/>
    <n v="2015"/>
    <n v="204419"/>
    <d v="2012-10-18T00:00:00"/>
    <m/>
    <d v="2014-03-01T00:00:00"/>
    <d v="2014-12-01T00:00:00"/>
    <d v="2016-02-15T00:00:00"/>
    <n v="1.9616438356164383"/>
    <n v="1.2082191780821918"/>
    <s v="NO"/>
    <s v="NO"/>
    <n v="2909995"/>
    <n v="0"/>
    <n v="105850"/>
    <n v="0"/>
    <n v="105850.16"/>
    <n v="2804144.84"/>
    <n v="3.637468792901706E-2"/>
  </r>
  <r>
    <n v="310"/>
    <s v="2165080: MEJORAMIENTO DEL SERVICIO DE AGUA PARA RIEGO DE LOS CANALES LANCHEZ ARTEZA, ARTEZA CANCHAN,ANCHIPAN ARTEZA MASCOTA, EN EL CENTRO POBLADO LAMASPAMPA, DISTRITO EL PRADO, PROVINCIA SAN MIGUEL, REGION CAJAMARCA"/>
    <x v="3"/>
    <n v="2014"/>
    <n v="205470"/>
    <d v="2012-09-18T00:00:00"/>
    <m/>
    <d v="2013-09-01T00:00:00"/>
    <d v="2014-12-01T00:00:00"/>
    <d v="2016-02-15T00:00:00"/>
    <n v="2.4575342465753423"/>
    <n v="1.2082191780821918"/>
    <s v="NO"/>
    <s v="NO"/>
    <n v="4617850.75"/>
    <m/>
    <m/>
    <m/>
    <n v="103544.25"/>
    <n v="4514306.5"/>
    <n v="2.2422606447382476E-2"/>
  </r>
  <r>
    <n v="311"/>
    <s v="2232075: MEJORAMIENTO E INSTALACION DEL SERVICIO DE AGUA DEL SISTEMA DE RIEGO EN LOS CANALES MOLINO CUNISH - LA LAGUNA Y CANAL MOLINO SANGAL PAMPAS DE SAN LUIS EN LA MICROCUENCA YAMINCHAD ZONA BAJA - DISTRITO SAN LUIS - PROVINCIA SAN PABLO - REGION CAJAMARCA"/>
    <x v="3"/>
    <n v="2015"/>
    <n v="205825"/>
    <d v="2014-03-21T00:00:00"/>
    <m/>
    <d v="2014-03-01T00:00:00"/>
    <d v="2015-05-01T00:00:00"/>
    <d v="2016-02-15T00:00:00"/>
    <n v="1.9616438356164383"/>
    <n v="0.79452054794520544"/>
    <s v="NO"/>
    <s v="NO"/>
    <n v="4749803"/>
    <n v="0"/>
    <n v="45406"/>
    <n v="0"/>
    <n v="101515.54"/>
    <n v="4648287.46"/>
    <n v="2.1372579031172449E-2"/>
  </r>
  <r>
    <n v="312"/>
    <s v="2207756: INSTALACION DE LOS SERVICIOS DE AGUA POTABLE Y ALCANTARILLADO DE LA LOCALIDAD DE LINDEROS, DEL DISTRITO DE JAEN, PROVINCIA DE JAEN - CAJAMARCA"/>
    <x v="4"/>
    <n v="2015"/>
    <n v="206149"/>
    <d v="2012-05-15T00:00:00"/>
    <m/>
    <d v="2013-08-01T00:00:00"/>
    <d v="2015-03-01T00:00:00"/>
    <d v="2016-02-15T00:00:00"/>
    <n v="2.5424657534246577"/>
    <n v="0.9616438356164384"/>
    <s v="NO"/>
    <s v="NO"/>
    <n v="4034809"/>
    <n v="39765"/>
    <n v="0"/>
    <n v="0"/>
    <n v="51265"/>
    <n v="3983544"/>
    <n v="1.2705681978998263E-2"/>
  </r>
  <r>
    <n v="313"/>
    <s v="2153959: RECUPERACION DE LOS SERVICIOS EDUCATIVOS EN LA I.E.P. 10252 DE LA LOCALIDAD DE CONDAY, DISTRITO CUTERVO, PROVINCIA DE CUTERVO - CAJAMARCA"/>
    <x v="0"/>
    <n v="2014"/>
    <n v="206996"/>
    <d v="2012-03-14T00:00:00"/>
    <m/>
    <d v="2012-12-01T00:00:00"/>
    <d v="2014-12-01T00:00:00"/>
    <d v="2016-02-15T00:00:00"/>
    <n v="3.2082191780821918"/>
    <n v="1.2082191780821918"/>
    <s v="NO"/>
    <s v="SI"/>
    <n v="2181792.8199999998"/>
    <m/>
    <m/>
    <m/>
    <n v="2181467.71"/>
    <n v="325.10999999986961"/>
    <n v="0.99985098951787743"/>
  </r>
  <r>
    <n v="314"/>
    <s v="2157157: INSTALACION DEL SISTEMA ELECTRICO RURAL DE LAS LOCALIDADES SAN LUIS, SAN PEDRO, MALVAS, CUCHILLAS Y SALDABAMBA ALTO DISTRITO DE CACHACHI PROV. CAJABAMBA - CAJAMARCA"/>
    <x v="4"/>
    <n v="2015"/>
    <n v="208510"/>
    <d v="2012-05-22T00:00:00"/>
    <m/>
    <d v="2012-09-01T00:00:00"/>
    <d v="2013-09-01T00:00:00"/>
    <d v="2016-02-15T00:00:00"/>
    <n v="3.4575342465753423"/>
    <n v="2.4575342465753423"/>
    <s v="NO"/>
    <s v="SI"/>
    <n v="1087045"/>
    <n v="1148586"/>
    <n v="0"/>
    <n v="0"/>
    <n v="1148585.51"/>
    <n v="0"/>
    <n v="1.0566126609294004"/>
  </r>
  <r>
    <n v="315"/>
    <s v="2167479: INSTALACION DEL SERVICIO DE AGUA DEL SISTEMA DE RIEGO, CASERIO SANTA ROSA - DISTRITO CORTEGANA - PROVINCIA CELENDIN - REGION CAJAMARCA"/>
    <x v="3"/>
    <n v="2015"/>
    <n v="212304"/>
    <d v="2014-03-21T00:00:00"/>
    <m/>
    <d v="2014-03-01T00:00:00"/>
    <d v="2014-08-01T00:00:00"/>
    <d v="2016-02-15T00:00:00"/>
    <n v="1.9616438356164383"/>
    <n v="1.5424657534246575"/>
    <s v="NO"/>
    <s v="NO"/>
    <n v="4522513"/>
    <n v="0"/>
    <n v="98171"/>
    <n v="0"/>
    <n v="98171.49"/>
    <n v="4424341.51"/>
    <n v="2.1707287519129301E-2"/>
  </r>
  <r>
    <n v="316"/>
    <s v="2215590: MEJORAMIENTO Y AMPLIACION DE LOS SERVICIOS DE EDUCACION DEL C.E.I. N° 518 DE LA LOCALIDAD CHOLOQUE, DISTRITO TORIBIO CASANOVA, PROVINCIA DE CUTERVO - CAJAMARCA"/>
    <x v="0"/>
    <n v="2015"/>
    <n v="215434"/>
    <d v="2012-05-18T00:00:00"/>
    <m/>
    <d v="2013-10-01T00:00:00"/>
    <d v="2015-04-01T00:00:00"/>
    <d v="2016-02-15T00:00:00"/>
    <n v="2.3753424657534246"/>
    <n v="0.87671232876712324"/>
    <s v="NO"/>
    <s v="NO"/>
    <n v="597767.51"/>
    <m/>
    <m/>
    <m/>
    <n v="307584.82"/>
    <n v="290182.69"/>
    <n v="0.51455593496541829"/>
  </r>
  <r>
    <n v="317"/>
    <s v="2227436: APERTURA DE LA CARRETERA TRAMO ALIMARCA-CANLLE-CHIQUINDA-ULLUYPAMPA-LAS PAJAS, DISTRITO DE GREGORIO PITA - SAN MARCOS - CAJAMARCA"/>
    <x v="3"/>
    <n v="2015"/>
    <n v="216811"/>
    <d v="2012-10-22T00:00:00"/>
    <m/>
    <d v="2014-04-01T00:00:00"/>
    <d v="2014-10-01T00:00:00"/>
    <d v="2016-02-15T00:00:00"/>
    <n v="1.8767123287671232"/>
    <n v="1.3753424657534246"/>
    <s v="NO"/>
    <s v="NO"/>
    <n v="8790431"/>
    <m/>
    <n v="273610"/>
    <n v="0"/>
    <n v="273610"/>
    <n v="8516821"/>
    <n v="3.1125891324327557E-2"/>
  </r>
  <r>
    <n v="318"/>
    <s v="2159623: CREACION DEL CAMINO VECINAL LADRILLERA - HUABAL - SANTA ROSA, DISTRITO CALLAYUC, PROVINCIA DE CUTERVO - CAJAMARCA"/>
    <x v="0"/>
    <n v="2014"/>
    <n v="218541"/>
    <d v="2012-06-06T00:00:00"/>
    <m/>
    <d v="2012-12-01T00:00:00"/>
    <d v="2014-12-01T00:00:00"/>
    <d v="2016-02-15T00:00:00"/>
    <n v="3.2082191780821918"/>
    <n v="1.2082191780821918"/>
    <s v="NO"/>
    <s v="NO"/>
    <n v="3729378.31"/>
    <m/>
    <m/>
    <m/>
    <n v="3720213.55"/>
    <n v="9164.7600000002421"/>
    <n v="0.99754255019518245"/>
  </r>
  <r>
    <n v="319"/>
    <s v="2215612: MEJORAMIENTO Y AMPLIACION DE LOS SERVICIOS DE EDUCACION SECUNDARIA DE LA I.E.S. EL CUMBE DEL C. P. EL CUMBE, DISTRITO CALLAYUC, PROVINCIA DE CUTERVO - CAJAMARCA"/>
    <x v="0"/>
    <n v="2012"/>
    <n v="218640"/>
    <d v="2012-06-20T00:00:00"/>
    <m/>
    <d v="2012-12-01T00:00:00"/>
    <d v="2012-12-01T00:00:00"/>
    <d v="2016-02-15T00:00:00"/>
    <n v="3.2082191780821918"/>
    <n v="3.2082191780821918"/>
    <s v="NO"/>
    <s v="NO"/>
    <n v="2779453.36"/>
    <m/>
    <m/>
    <m/>
    <n v="15750"/>
    <n v="2763703.36"/>
    <n v="5.6665818634207988E-3"/>
  </r>
  <r>
    <n v="320"/>
    <s v="2234219: INSTALACION DEL SISTEMA ELECTRICO RURAL CELENDIN FASE III"/>
    <x v="4"/>
    <n v="2015"/>
    <n v="222514"/>
    <d v="2014-04-16T00:00:00"/>
    <m/>
    <d v="2014-04-01T00:00:00"/>
    <d v="2015-05-01T00:00:00"/>
    <d v="2016-02-15T00:00:00"/>
    <n v="1.8767123287671232"/>
    <n v="0.79452054794520544"/>
    <s v="NO"/>
    <s v="SI"/>
    <n v="12593305"/>
    <m/>
    <n v="73344"/>
    <n v="0"/>
    <n v="75198.320000000007"/>
    <n v="12518106.68"/>
    <n v="5.9712934769705021E-3"/>
  </r>
  <r>
    <n v="321"/>
    <s v="2230375: MEJORAMIENTO DE LA GESTION INSTITUCIONAL DE LOS SERVICIOS AMBIENTALES HIDRICOS EN LA MICROCUENCA DEL RIO AMOJU EN LA PROVINCIA DE JAEN, CAJAMARCA"/>
    <x v="3"/>
    <n v="2014"/>
    <n v="223075"/>
    <d v="2012-10-22T00:00:00"/>
    <m/>
    <d v="2013-08-01T00:00:00"/>
    <d v="2014-12-01T00:00:00"/>
    <d v="2016-02-15T00:00:00"/>
    <n v="2.5424657534246577"/>
    <n v="1.2082191780821918"/>
    <s v="NO"/>
    <s v="NO"/>
    <n v="4852591"/>
    <m/>
    <m/>
    <m/>
    <n v="97700"/>
    <n v="4754891"/>
    <n v="2.0133574002012534E-2"/>
  </r>
  <r>
    <n v="322"/>
    <s v="2234371: MEJORAMIENTO DE LA COMPETITIVIDAD DE LOS PRODUCTORES DE GANADO BOVINO LECHERO EN LA REGION CAJAMARCA"/>
    <x v="5"/>
    <n v="2014"/>
    <n v="225834"/>
    <s v="EN FORMULACION-EVALUACION"/>
    <m/>
    <d v="2014-11-01T00:00:00"/>
    <d v="2014-12-01T00:00:00"/>
    <d v="2016-02-15T00:00:00"/>
    <n v="1.2904109589041095"/>
    <n v="1.2082191780821918"/>
    <s v="NO"/>
    <s v="NO"/>
    <n v="54957896"/>
    <m/>
    <m/>
    <m/>
    <n v="198000"/>
    <n v="54759896"/>
    <n v="3.6027580095133191E-3"/>
  </r>
  <r>
    <n v="323"/>
    <s v="2220635: INSTALACION DEL MERCADO MODELO EN EL C.P. CHANTA ALTA - DISTRITO DE LA ENCAÑADA, PROVINCIA DE CAJAMARCA - CAJAMARCA"/>
    <x v="3"/>
    <n v="2015"/>
    <n v="227298"/>
    <s v="no viable"/>
    <m/>
    <d v="2015-05-01T00:00:00"/>
    <d v="2015-06-01T00:00:00"/>
    <d v="2016-02-15T00:00:00"/>
    <n v="0.79452054794520544"/>
    <n v="0.70958904109589038"/>
    <s v="NO"/>
    <s v="NO"/>
    <n v="7683871"/>
    <m/>
    <n v="0"/>
    <n v="0"/>
    <n v="99179.03"/>
    <n v="7584691.9699999997"/>
    <n v="1.2907430382420527E-2"/>
  </r>
  <r>
    <n v="324"/>
    <s v="2223500: MEJORAMIENTO DE LOS SERVICIOS EDUCATIVOS DE LA INSTITUCION EDUCATIVA SECUNDARIA SAN AGUSTIN - C.P. VALLE CALLACATE, DISTRITO CUTERVO, PROVINCIA DE CUTERVO - CAJAMARCA"/>
    <x v="0"/>
    <n v="2015"/>
    <n v="235943"/>
    <d v="2012-10-16T00:00:00"/>
    <m/>
    <d v="2014-03-01T00:00:00"/>
    <d v="2014-04-01T00:00:00"/>
    <d v="2016-02-15T00:00:00"/>
    <n v="1.9616438356164383"/>
    <n v="1.8767123287671232"/>
    <s v="NO"/>
    <s v="SI"/>
    <n v="2841652.97"/>
    <m/>
    <m/>
    <m/>
    <n v="19750"/>
    <n v="2821902.97"/>
    <n v="6.9501801270265588E-3"/>
  </r>
  <r>
    <n v="325"/>
    <s v="2234221: INSTALACION DEL SISTEMA ELECTRICO RURAL LOCALIDADES EL MILAGRO, COCHAPAMBA, HUAÑIMBITA Y LA ARENILLA, PROVINCIA DE CAJABAMBA-REGION CAJAMARCA"/>
    <x v="4"/>
    <n v="2015"/>
    <n v="239260"/>
    <d v="2013-06-03T00:00:00"/>
    <m/>
    <d v="2014-11-01T00:00:00"/>
    <d v="2014-12-01T00:00:00"/>
    <d v="2016-02-15T00:00:00"/>
    <n v="1.2904109589041095"/>
    <n v="1.2082191780821918"/>
    <s v="NO"/>
    <s v="NO"/>
    <n v="1204433"/>
    <n v="0"/>
    <n v="46304"/>
    <n v="0"/>
    <n v="46304.25"/>
    <n v="1158128.75"/>
    <n v="3.8444853304417929E-2"/>
  </r>
  <r>
    <n v="326"/>
    <s v="2231851: MEJORAMIENTO DEL SERVICIO EDUCATIVO EN LAS INSTITUCIONES EDUCATIVAS DE NIVEL PRIMARIO EN LAS LOCALIDADES DE: EL TUCO, TUCO BAJO, NUEVA ESPERANZA, LA RAMADA Y SANTA ROSA, EN LA PROVINCIA DE HUALGAYOC - REGION CAJAMARCA"/>
    <x v="3"/>
    <n v="2015"/>
    <n v="239846"/>
    <d v="2012-12-11T00:00:00"/>
    <m/>
    <d v="2015-05-01T00:00:00"/>
    <d v="2015-05-01T00:00:00"/>
    <d v="2016-02-15T00:00:00"/>
    <n v="0.79452054794520544"/>
    <n v="0.79452054794520544"/>
    <s v="NO"/>
    <s v="NO"/>
    <n v="6691210"/>
    <m/>
    <n v="0"/>
    <n v="0"/>
    <n v="109384.82"/>
    <n v="6581825.1799999997"/>
    <n v="1.6347539533208492E-2"/>
  </r>
  <r>
    <n v="327"/>
    <s v="2231702: MEJORAMIENTO DEL SERVICIO EDUCATIVO DE LA IEP N 10310 DE LA LOCALIDAD DE LLUSHCAPAMPA, DISTRITO DE LA RAMADA - CUTERVO - CAJAMARCA"/>
    <x v="0"/>
    <n v="2015"/>
    <n v="240208"/>
    <d v="2012-11-21T00:00:00"/>
    <m/>
    <d v="2013-04-01T00:00:00"/>
    <d v="2015-03-01T00:00:00"/>
    <d v="2016-02-15T00:00:00"/>
    <n v="2.8767123287671232"/>
    <n v="0.9616438356164384"/>
    <s v="NO"/>
    <s v="SI"/>
    <n v="2453148.2999999998"/>
    <m/>
    <m/>
    <m/>
    <n v="2443192.7999999998"/>
    <n v="9955.5"/>
    <n v="0.99594174555203208"/>
  </r>
  <r>
    <n v="328"/>
    <s v="2234599: MEJORAMIENTO DEL CAMINO VECINAL TRAMO CRUCE SANTA ROSA HASTA CRUCE OXAPAMPA - DISTRITOS DE BAMBAMARCA Y LA LIBERTA DE PALLAN, PROVINCIAS DE HUALGAYOC Y CELENDIN - CAJAMARCA"/>
    <x v="2"/>
    <n v="2014"/>
    <n v="241438"/>
    <d v="2013-04-17T00:00:00"/>
    <m/>
    <d v="2014-11-01T00:00:00"/>
    <d v="2014-12-01T00:00:00"/>
    <d v="2016-02-15T00:00:00"/>
    <n v="1.2904109589041095"/>
    <n v="1.2082191780821918"/>
    <s v="NO"/>
    <s v="NO"/>
    <n v="9778000"/>
    <m/>
    <m/>
    <m/>
    <n v="117000"/>
    <n v="9661000"/>
    <n v="1.1965637144610349E-2"/>
  </r>
  <r>
    <n v="329"/>
    <s v="2222458: MEJORAMIENTO DE LA INSTITUCION EDUCATIVA N 82467 FRANCISCO DELGADO GUERRERO DEL CASERIO NAMO, DISTRITO DE HUASMIN - CELENDIN - CAJAMARCA"/>
    <x v="3"/>
    <n v="2014"/>
    <n v="243060"/>
    <d v="2012-12-11T00:00:00"/>
    <m/>
    <d v="2013-11-01T00:00:00"/>
    <d v="2014-07-01T00:00:00"/>
    <d v="2016-02-15T00:00:00"/>
    <n v="2.2904109589041095"/>
    <n v="1.6273972602739726"/>
    <s v="NO"/>
    <s v="SI"/>
    <n v="1170258.27"/>
    <m/>
    <m/>
    <m/>
    <n v="1056483.3799999999"/>
    <n v="113774.89000000013"/>
    <n v="0.90277796541442079"/>
  </r>
  <r>
    <n v="330"/>
    <s v="2223027: MEJORAMIENTO DE LAS CONDICIONES DE SERVICIO EDUCATIVO EN EL IEGECOM DE NIVEL SECUNDARIO SAGRADO CORAZON DEL C.P. LAGUNAS PEDREGAL, DISTRITO DE HUASMIN - CELENDIN - CAJAMARCA"/>
    <x v="3"/>
    <n v="2014"/>
    <n v="246014"/>
    <d v="2013-01-02T00:00:00"/>
    <m/>
    <d v="2013-12-01T00:00:00"/>
    <d v="2014-10-01T00:00:00"/>
    <d v="2016-02-15T00:00:00"/>
    <n v="2.2082191780821918"/>
    <n v="1.3753424657534246"/>
    <s v="NO"/>
    <s v="SI"/>
    <n v="1080085.6299999999"/>
    <m/>
    <m/>
    <m/>
    <n v="996403.7"/>
    <n v="83681.929999999935"/>
    <n v="0.92252287441320746"/>
  </r>
  <r>
    <n v="331"/>
    <s v="2193774: MEJORAMIENTO DEL SERVICIO DE AGUA PARA RIEGO EN LOS SECTORES DE CARNICHE BAJO, CARNICHE ALTO Y HUANABAL, DISTRITO DE LLAMA, PROVINCIA DE CHOTA - DEPARTAMENTO DE CAJAMARCA"/>
    <x v="5"/>
    <n v="2015"/>
    <n v="246973"/>
    <d v="2013-04-04T00:00:00"/>
    <m/>
    <d v="2014-10-01T00:00:00"/>
    <d v="2015-03-01T00:00:00"/>
    <d v="2016-02-15T00:00:00"/>
    <n v="1.3753424657534246"/>
    <n v="0.9616438356164384"/>
    <s v="NO"/>
    <s v="SI"/>
    <n v="288999.75"/>
    <m/>
    <m/>
    <m/>
    <n v="268902.93"/>
    <n v="20096.820000000007"/>
    <n v="0.93046077029478402"/>
  </r>
  <r>
    <n v="332"/>
    <s v="2234220: INSTALACION DEL SISTEMA ELECTRICO RURAL FASE I PARA DIECISEIS LOCALIDADES DEL DISTRITO DE SITACOCHA"/>
    <x v="4"/>
    <n v="2015"/>
    <n v="251958"/>
    <d v="2013-08-27T00:00:00"/>
    <m/>
    <d v="2014-11-01T00:00:00"/>
    <d v="2015-08-01T00:00:00"/>
    <d v="2016-02-15T00:00:00"/>
    <n v="1.2904109589041095"/>
    <n v="0.54246575342465753"/>
    <s v="NO"/>
    <s v="NO"/>
    <n v="2155332"/>
    <n v="0"/>
    <n v="63970"/>
    <n v="0"/>
    <n v="101161.34"/>
    <n v="2054170.66"/>
    <n v="4.6935386288516109E-2"/>
  </r>
  <r>
    <n v="333"/>
    <s v="2173529: MEJORAMIENTO Y AMPLIACION DEL SERVICIO EDUCATIVO DE LA I.E.S.M. SAN FERNANDO DE LA LOCALIDAD DE CUJILLO, DISTRITO DE CUJILLO - CUTERVO - CAJAMARCA"/>
    <x v="0"/>
    <n v="2013"/>
    <n v="254561"/>
    <d v="2013-03-26T00:00:00"/>
    <m/>
    <d v="2013-07-01T00:00:00"/>
    <d v="2013-07-01T00:00:00"/>
    <d v="2016-02-15T00:00:00"/>
    <n v="2.6273972602739728"/>
    <n v="2.6273972602739728"/>
    <s v="NO"/>
    <s v="NO"/>
    <n v="4082892.52"/>
    <m/>
    <m/>
    <m/>
    <n v="19000"/>
    <n v="4063892.52"/>
    <n v="4.6535635966238956E-3"/>
  </r>
  <r>
    <n v="334"/>
    <s v="2190693: MEJORAMIENTO DE LOS SERVICIOS EDUCATIVOS DEL COMPLEJO EDUCATIVO (INICIAL, PRIMARIA Y SECUNDARIA) EN EL POBLADO DE PANAMA, DISTRITO DE PIMPINGOS, PROVINCIA DE CUTERVO, REGION CAJAMARCA"/>
    <x v="0"/>
    <n v="2015"/>
    <n v="279093"/>
    <d v="2013-11-12T00:00:00"/>
    <m/>
    <d v="2014-05-01T00:00:00"/>
    <d v="2015-04-01T00:00:00"/>
    <d v="2016-02-15T00:00:00"/>
    <n v="1.7945205479452055"/>
    <n v="0.87671232876712324"/>
    <s v="NO"/>
    <s v="NO"/>
    <n v="7242534.54"/>
    <m/>
    <m/>
    <m/>
    <n v="55000"/>
    <n v="7187534.54"/>
    <n v="7.5940266071551242E-3"/>
  </r>
  <r>
    <n v="335"/>
    <s v="2202715: MEJORAMIENTO Y AMPLIACION DEL SERVICIO EDUCATIVO DE LA I.E. 16070 CORAZON DE JESUS DE LA LOCALIDAD DE TABACAL, DISTRITO JAEN, PROVINCIA DE JAEN, REGION CAJAMARCA"/>
    <x v="1"/>
    <n v="2014"/>
    <n v="288699"/>
    <d v="2014-09-08T00:00:00"/>
    <m/>
    <d v="2014-12-01T00:00:00"/>
    <d v="2014-12-01T00:00:00"/>
    <d v="2016-02-15T00:00:00"/>
    <n v="1.2082191780821918"/>
    <n v="1.2082191780821918"/>
    <s v="NO"/>
    <s v="NO"/>
    <n v="2991062"/>
    <m/>
    <m/>
    <m/>
    <n v="95344.92"/>
    <n v="2895717.08"/>
    <n v="3.1876611049854529E-2"/>
  </r>
  <r>
    <n v="336"/>
    <s v="2197118: MEJORAMIENTO DEL SISTEMA DE DISTRIBUCION SECUNDARIA 440/220 V, ALUMBRADO PUBLICO Y CONEXIONES DOMICILIARIAS DEL CENTRO POBLADO ROSARIO DE CHINGAMA, DISTRITO DE BELLAVISTA - JAEN - CAJAMARCA"/>
    <x v="1"/>
    <n v="2015"/>
    <n v="290126"/>
    <d v="2012-01-03T00:00:00"/>
    <m/>
    <d v="2012-02-01T00:00:00"/>
    <d v="2014-11-01T00:00:00"/>
    <d v="2016-02-15T00:00:00"/>
    <n v="4.0410958904109586"/>
    <n v="1.2904109589041095"/>
    <s v="NO"/>
    <s v="SI"/>
    <n v="146626"/>
    <m/>
    <n v="3500"/>
    <n v="0"/>
    <n v="139124"/>
    <n v="7502"/>
    <n v="0.948835813566488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C18" firstHeaderRow="0" firstDataRow="1" firstDataCol="1"/>
  <pivotFields count="21">
    <pivotField dataField="1" showAll="0"/>
    <pivotField showAll="0"/>
    <pivotField axis="axisRow" showAll="0">
      <items count="7">
        <item x="5"/>
        <item x="3"/>
        <item x="0"/>
        <item x="1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numFmtId="3" showAll="0"/>
    <pivotField showAll="0"/>
    <pivotField showAll="0"/>
    <pivotField showAll="0"/>
    <pivotField showAll="0"/>
    <pivotField showAll="0"/>
    <pivotField showAll="0"/>
    <pivotField numFmtId="3" showAll="0"/>
    <pivotField numFmtId="164" showAll="0"/>
    <pivotField showAll="0"/>
  </pivotFields>
  <rowFields count="2">
    <field x="10"/>
    <field x="2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º" fld="0" subtotal="count" baseField="2" baseItem="0"/>
    <dataField name="Suma de Costo Act. del PIP" fld="11" baseField="0" baseItem="0"/>
  </dataFields>
  <formats count="4">
    <format dxfId="3">
      <pivotArea field="2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2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10" firstHeaderRow="0" firstDataRow="1" firstDataCol="1"/>
  <pivotFields count="21">
    <pivotField dataField="1" showAll="0"/>
    <pivotField showAll="0"/>
    <pivotField axis="axisRow" showAll="0">
      <items count="7">
        <item x="5"/>
        <item x="2"/>
        <item x="0"/>
        <item x="1"/>
        <item x="4"/>
        <item x="3"/>
        <item t="default"/>
      </items>
    </pivotField>
    <pivotField showAll="0"/>
    <pivotField showAll="0"/>
    <pivotField showAll="0"/>
    <pivotField showAll="0"/>
    <pivotField numFmtId="17" showAll="0"/>
    <pivotField numFmtId="17" showAll="0"/>
    <pivotField numFmtId="17" showAll="0"/>
    <pivotField numFmtId="166" showAll="0"/>
    <pivotField numFmtId="166" showAll="0"/>
    <pivotField showAll="0"/>
    <pivotField showAll="0"/>
    <pivotField dataField="1" numFmtId="3" showAll="0"/>
    <pivotField showAll="0"/>
    <pivotField showAll="0"/>
    <pivotField showAll="0"/>
    <pivotField dataField="1" numFmtId="3" showAll="0"/>
    <pivotField dataField="1" numFmtId="3" showAll="0" defaultSubtotal="0"/>
    <pivotField numFmtId="164"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Nº" fld="0" subtotal="count" baseField="2" baseItem="0"/>
    <dataField name="Suma de Costo Act. del PIP" fld="14" baseField="0" baseItem="0"/>
    <dataField name="Suma de Ejecución Acumulada Total al 2015" fld="18" baseField="0" baseItem="0"/>
    <dataField name="Suma de Saldo Teórico para concluir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0"/>
  <sheetViews>
    <sheetView showGridLines="0" zoomScale="78" zoomScaleNormal="78" workbookViewId="0">
      <pane ySplit="1" topLeftCell="A133" activePane="bottomLeft" state="frozen"/>
      <selection pane="bottomLeft" activeCell="L142" sqref="L142"/>
    </sheetView>
  </sheetViews>
  <sheetFormatPr baseColWidth="10" defaultColWidth="70.28515625" defaultRowHeight="12" x14ac:dyDescent="0.2"/>
  <cols>
    <col min="1" max="1" width="4.28515625" style="1" customWidth="1"/>
    <col min="2" max="2" width="98.7109375" style="12" customWidth="1"/>
    <col min="3" max="3" width="13" style="1" customWidth="1"/>
    <col min="4" max="4" width="0.42578125" style="1" hidden="1" customWidth="1"/>
    <col min="5" max="5" width="8.42578125" style="1" customWidth="1"/>
    <col min="6" max="6" width="14.140625" style="1" customWidth="1"/>
    <col min="7" max="7" width="11.42578125" style="1" hidden="1" customWidth="1"/>
    <col min="8" max="8" width="8.5703125" style="1" customWidth="1"/>
    <col min="9" max="9" width="10.140625" style="1" customWidth="1"/>
    <col min="10" max="11" width="7" style="1" customWidth="1"/>
    <col min="12" max="12" width="11" style="1" customWidth="1"/>
    <col min="13" max="13" width="9.5703125" style="1" customWidth="1"/>
    <col min="14" max="14" width="9" style="1" customWidth="1"/>
    <col min="15" max="15" width="8.42578125" style="1" customWidth="1"/>
    <col min="16" max="16" width="12" style="1" customWidth="1"/>
    <col min="17" max="17" width="9.28515625" style="1" customWidth="1"/>
    <col min="18" max="18" width="6.5703125" style="1" customWidth="1"/>
    <col min="19" max="19" width="13.85546875" style="1" customWidth="1"/>
    <col min="20" max="20" width="15.85546875" style="1" customWidth="1"/>
    <col min="21" max="21" width="58.85546875" style="1" customWidth="1"/>
    <col min="22" max="113" width="9.28515625" style="1" customWidth="1"/>
    <col min="114" max="16384" width="70.28515625" style="1"/>
  </cols>
  <sheetData>
    <row r="1" spans="1:24" ht="60.75" customHeight="1" thickBot="1" x14ac:dyDescent="0.25">
      <c r="B1" s="2" t="s">
        <v>0</v>
      </c>
      <c r="C1" s="2" t="s">
        <v>127</v>
      </c>
      <c r="D1" s="2" t="s">
        <v>824</v>
      </c>
      <c r="E1" s="2" t="s">
        <v>128</v>
      </c>
      <c r="F1" s="2" t="s">
        <v>271</v>
      </c>
      <c r="G1" s="2" t="s">
        <v>129</v>
      </c>
      <c r="H1" s="2" t="s">
        <v>131</v>
      </c>
      <c r="I1" s="2" t="s">
        <v>696</v>
      </c>
      <c r="J1" s="2" t="s">
        <v>690</v>
      </c>
      <c r="K1" s="2" t="s">
        <v>270</v>
      </c>
      <c r="L1" s="2" t="s">
        <v>122</v>
      </c>
      <c r="M1" s="2" t="s">
        <v>123</v>
      </c>
      <c r="N1" s="2" t="s">
        <v>124</v>
      </c>
      <c r="O1" s="6" t="s">
        <v>125</v>
      </c>
      <c r="P1" s="7" t="s">
        <v>126</v>
      </c>
      <c r="Q1" s="7" t="s">
        <v>269</v>
      </c>
      <c r="R1" s="8" t="s">
        <v>1</v>
      </c>
      <c r="S1" s="2" t="s">
        <v>262</v>
      </c>
      <c r="T1" s="2" t="s">
        <v>263</v>
      </c>
      <c r="U1" s="2" t="s">
        <v>701</v>
      </c>
    </row>
    <row r="2" spans="1:24" ht="30.75" customHeight="1" thickBot="1" x14ac:dyDescent="0.25">
      <c r="B2" s="14" t="s">
        <v>651</v>
      </c>
      <c r="C2" s="3" t="s">
        <v>268</v>
      </c>
      <c r="D2" s="3">
        <v>2012</v>
      </c>
      <c r="E2" s="78">
        <v>2247</v>
      </c>
      <c r="F2" s="19">
        <v>37924</v>
      </c>
      <c r="G2" s="20"/>
      <c r="H2" s="20">
        <v>39722</v>
      </c>
      <c r="I2" s="20">
        <v>41000</v>
      </c>
      <c r="J2" s="20" t="s">
        <v>689</v>
      </c>
      <c r="K2" s="3" t="s">
        <v>689</v>
      </c>
      <c r="L2" s="4">
        <v>2016344</v>
      </c>
      <c r="M2" s="4"/>
      <c r="N2" s="5"/>
      <c r="O2" s="5"/>
      <c r="P2" s="4"/>
      <c r="Q2" s="5"/>
      <c r="R2" s="5"/>
      <c r="S2" s="4">
        <v>1477517.02</v>
      </c>
      <c r="T2" s="85">
        <f>+S2/L2</f>
        <v>0.73277031101835799</v>
      </c>
      <c r="V2" s="9"/>
      <c r="W2" s="10"/>
      <c r="X2" s="11"/>
    </row>
    <row r="3" spans="1:24" ht="16.5" customHeight="1" thickBot="1" x14ac:dyDescent="0.25">
      <c r="B3" s="33" t="s">
        <v>532</v>
      </c>
      <c r="C3" s="3" t="s">
        <v>265</v>
      </c>
      <c r="D3" s="3">
        <v>2014</v>
      </c>
      <c r="E3" s="3">
        <v>2303</v>
      </c>
      <c r="F3" s="19">
        <v>38645</v>
      </c>
      <c r="G3" s="20"/>
      <c r="H3" s="20">
        <v>41791</v>
      </c>
      <c r="I3" s="20">
        <v>41791</v>
      </c>
      <c r="J3" s="20" t="s">
        <v>689</v>
      </c>
      <c r="K3" s="3" t="s">
        <v>689</v>
      </c>
      <c r="L3" s="4">
        <v>634747</v>
      </c>
      <c r="M3" s="4"/>
      <c r="N3" s="5"/>
      <c r="O3" s="5"/>
      <c r="P3" s="4"/>
      <c r="Q3" s="5"/>
      <c r="R3" s="5"/>
      <c r="S3" s="4">
        <v>5000</v>
      </c>
      <c r="T3" s="85">
        <f t="shared" ref="T3:T7" si="0">+S3/L3</f>
        <v>7.8771542047461427E-3</v>
      </c>
      <c r="V3" s="9"/>
      <c r="W3" s="10"/>
      <c r="X3" s="11"/>
    </row>
    <row r="4" spans="1:24" ht="16.5" customHeight="1" thickBot="1" x14ac:dyDescent="0.25">
      <c r="B4" s="16" t="s">
        <v>316</v>
      </c>
      <c r="C4" s="3" t="s">
        <v>130</v>
      </c>
      <c r="D4" s="3">
        <v>2013</v>
      </c>
      <c r="E4" s="3">
        <v>4653</v>
      </c>
      <c r="F4" s="19">
        <v>38443</v>
      </c>
      <c r="G4" s="20"/>
      <c r="H4" s="20">
        <v>38808</v>
      </c>
      <c r="I4" s="20">
        <v>42339</v>
      </c>
      <c r="J4" s="20" t="s">
        <v>689</v>
      </c>
      <c r="K4" s="3" t="s">
        <v>691</v>
      </c>
      <c r="L4" s="4">
        <v>429941169</v>
      </c>
      <c r="M4" s="4"/>
      <c r="N4" s="5"/>
      <c r="O4" s="5"/>
      <c r="P4" s="4"/>
      <c r="Q4" s="5"/>
      <c r="R4" s="5"/>
      <c r="S4" s="4">
        <v>409963744.43000001</v>
      </c>
      <c r="T4" s="85">
        <f t="shared" si="0"/>
        <v>0.9535345158583779</v>
      </c>
      <c r="V4" s="9"/>
      <c r="W4" s="10"/>
      <c r="X4" s="11"/>
    </row>
    <row r="5" spans="1:24" ht="27.75" customHeight="1" thickBot="1" x14ac:dyDescent="0.25">
      <c r="B5" s="37" t="s">
        <v>572</v>
      </c>
      <c r="C5" s="3" t="s">
        <v>265</v>
      </c>
      <c r="D5" s="3">
        <v>2011</v>
      </c>
      <c r="E5" s="3">
        <v>4732</v>
      </c>
      <c r="F5" s="19">
        <v>39287</v>
      </c>
      <c r="G5" s="20"/>
      <c r="H5" s="20">
        <v>39569</v>
      </c>
      <c r="I5" s="20" t="s">
        <v>692</v>
      </c>
      <c r="J5" s="20" t="s">
        <v>689</v>
      </c>
      <c r="K5" s="3" t="s">
        <v>689</v>
      </c>
      <c r="L5" s="4">
        <v>13460826.810000001</v>
      </c>
      <c r="M5" s="4"/>
      <c r="N5" s="5"/>
      <c r="O5" s="5"/>
      <c r="P5" s="4"/>
      <c r="Q5" s="5"/>
      <c r="R5" s="5"/>
      <c r="S5" s="4">
        <v>15871727</v>
      </c>
      <c r="T5" s="85">
        <f t="shared" si="0"/>
        <v>1.1791049111640712</v>
      </c>
      <c r="U5" s="1" t="s">
        <v>733</v>
      </c>
      <c r="V5" s="9"/>
      <c r="W5" s="10"/>
      <c r="X5" s="11"/>
    </row>
    <row r="6" spans="1:24" ht="16.5" customHeight="1" thickBot="1" x14ac:dyDescent="0.25">
      <c r="A6" s="1">
        <v>2</v>
      </c>
      <c r="B6" s="16" t="s">
        <v>594</v>
      </c>
      <c r="C6" s="3" t="s">
        <v>266</v>
      </c>
      <c r="D6" s="3">
        <v>2013</v>
      </c>
      <c r="E6" s="3">
        <v>5303</v>
      </c>
      <c r="F6" s="19">
        <v>37767</v>
      </c>
      <c r="G6" s="20"/>
      <c r="H6" s="20">
        <v>38078</v>
      </c>
      <c r="I6" s="20">
        <v>41426</v>
      </c>
      <c r="J6" s="20" t="s">
        <v>689</v>
      </c>
      <c r="K6" s="3" t="s">
        <v>689</v>
      </c>
      <c r="L6" s="4">
        <v>314500</v>
      </c>
      <c r="M6" s="4"/>
      <c r="N6" s="5"/>
      <c r="O6" s="5"/>
      <c r="P6" s="4"/>
      <c r="Q6" s="5"/>
      <c r="R6" s="5"/>
      <c r="S6" s="4">
        <v>308608.09999999998</v>
      </c>
      <c r="T6" s="85">
        <f t="shared" si="0"/>
        <v>0.98126581875993635</v>
      </c>
      <c r="V6" s="9"/>
      <c r="W6" s="10"/>
      <c r="X6" s="11"/>
    </row>
    <row r="7" spans="1:24" ht="28.5" customHeight="1" thickBot="1" x14ac:dyDescent="0.25">
      <c r="A7" s="1">
        <v>3</v>
      </c>
      <c r="B7" s="17" t="s">
        <v>446</v>
      </c>
      <c r="C7" s="3" t="s">
        <v>130</v>
      </c>
      <c r="D7" s="3">
        <v>2010</v>
      </c>
      <c r="E7" s="3">
        <v>5338</v>
      </c>
      <c r="F7" s="19">
        <v>37966</v>
      </c>
      <c r="G7" s="20"/>
      <c r="H7" s="20">
        <v>38808</v>
      </c>
      <c r="I7" s="20">
        <v>39722</v>
      </c>
      <c r="J7" s="20" t="s">
        <v>689</v>
      </c>
      <c r="K7" s="3" t="s">
        <v>689</v>
      </c>
      <c r="L7" s="4">
        <v>1849402.83</v>
      </c>
      <c r="M7" s="4"/>
      <c r="N7" s="5"/>
      <c r="O7" s="5"/>
      <c r="P7" s="4"/>
      <c r="Q7" s="5"/>
      <c r="R7" s="5"/>
      <c r="S7" s="4">
        <v>464978.02</v>
      </c>
      <c r="T7" s="85">
        <f t="shared" si="0"/>
        <v>0.25142062748979355</v>
      </c>
      <c r="V7" s="9"/>
      <c r="W7" s="10"/>
      <c r="X7" s="11"/>
    </row>
    <row r="8" spans="1:24" ht="16.5" customHeight="1" thickBot="1" x14ac:dyDescent="0.25">
      <c r="A8" s="1">
        <v>4</v>
      </c>
      <c r="B8" s="29" t="s">
        <v>162</v>
      </c>
      <c r="C8" s="3" t="s">
        <v>264</v>
      </c>
      <c r="D8" s="3">
        <v>2015</v>
      </c>
      <c r="E8" s="3">
        <v>5434</v>
      </c>
      <c r="F8" s="19">
        <v>40343</v>
      </c>
      <c r="G8" s="20"/>
      <c r="H8" s="20">
        <v>40330</v>
      </c>
      <c r="I8" s="20">
        <v>42339</v>
      </c>
      <c r="J8" s="20" t="s">
        <v>689</v>
      </c>
      <c r="K8" s="3" t="s">
        <v>689</v>
      </c>
      <c r="L8" s="4">
        <v>7207135</v>
      </c>
      <c r="M8" s="4">
        <v>5878316</v>
      </c>
      <c r="N8" s="5">
        <v>300986</v>
      </c>
      <c r="O8" s="5">
        <v>0</v>
      </c>
      <c r="P8" s="4">
        <v>675022</v>
      </c>
      <c r="Q8" s="5">
        <v>494242</v>
      </c>
      <c r="R8" s="5">
        <v>73.2</v>
      </c>
      <c r="S8" s="4">
        <v>6673544.04</v>
      </c>
      <c r="T8" s="85">
        <f>+S8/L8</f>
        <v>0.92596351254694131</v>
      </c>
      <c r="U8" s="84"/>
      <c r="V8" s="9"/>
      <c r="W8" s="10"/>
      <c r="X8" s="11"/>
    </row>
    <row r="9" spans="1:24" ht="16.5" customHeight="1" thickBot="1" x14ac:dyDescent="0.25">
      <c r="B9" s="29" t="s">
        <v>160</v>
      </c>
      <c r="C9" s="3" t="s">
        <v>264</v>
      </c>
      <c r="D9" s="3">
        <v>2015</v>
      </c>
      <c r="E9" s="3">
        <v>5443</v>
      </c>
      <c r="F9" s="19">
        <v>40284</v>
      </c>
      <c r="G9" s="20"/>
      <c r="H9" s="20">
        <v>40330</v>
      </c>
      <c r="I9" s="20">
        <v>41609</v>
      </c>
      <c r="J9" s="20" t="s">
        <v>689</v>
      </c>
      <c r="K9" s="3" t="s">
        <v>689</v>
      </c>
      <c r="L9" s="4">
        <v>4258581</v>
      </c>
      <c r="M9" s="4">
        <v>4437677</v>
      </c>
      <c r="N9" s="5">
        <v>0</v>
      </c>
      <c r="O9" s="5">
        <v>0</v>
      </c>
      <c r="P9" s="4">
        <v>0</v>
      </c>
      <c r="Q9" s="5">
        <v>0</v>
      </c>
      <c r="R9" s="5">
        <v>0</v>
      </c>
      <c r="S9" s="4">
        <v>4437676.87</v>
      </c>
      <c r="T9" s="85">
        <f t="shared" ref="T9:T72" si="1">+S9/L9</f>
        <v>1.0420552925962898</v>
      </c>
      <c r="U9" s="84"/>
      <c r="V9" s="9"/>
      <c r="W9" s="10"/>
      <c r="X9" s="11"/>
    </row>
    <row r="10" spans="1:24" ht="16.5" customHeight="1" thickBot="1" x14ac:dyDescent="0.25">
      <c r="B10" s="35" t="s">
        <v>149</v>
      </c>
      <c r="C10" s="3" t="s">
        <v>264</v>
      </c>
      <c r="D10" s="3">
        <v>2015</v>
      </c>
      <c r="E10" s="3">
        <v>5444</v>
      </c>
      <c r="F10" s="19">
        <v>39848</v>
      </c>
      <c r="G10" s="20"/>
      <c r="H10" s="20">
        <v>40210</v>
      </c>
      <c r="I10" s="20">
        <v>41609</v>
      </c>
      <c r="J10" s="20" t="s">
        <v>689</v>
      </c>
      <c r="K10" s="3" t="s">
        <v>689</v>
      </c>
      <c r="L10" s="4">
        <v>2885163</v>
      </c>
      <c r="M10" s="4">
        <v>3270004</v>
      </c>
      <c r="N10" s="5">
        <v>0</v>
      </c>
      <c r="O10" s="5">
        <v>0</v>
      </c>
      <c r="P10" s="4">
        <v>0</v>
      </c>
      <c r="Q10" s="5">
        <v>0</v>
      </c>
      <c r="R10" s="5">
        <v>0</v>
      </c>
      <c r="S10" s="4">
        <v>3270003.77</v>
      </c>
      <c r="T10" s="85">
        <f t="shared" si="1"/>
        <v>1.1333861449075842</v>
      </c>
      <c r="U10" s="84"/>
      <c r="V10" s="9"/>
      <c r="W10" s="10"/>
      <c r="X10" s="11"/>
    </row>
    <row r="11" spans="1:24" ht="16.5" customHeight="1" thickBot="1" x14ac:dyDescent="0.25">
      <c r="B11" s="29" t="s">
        <v>161</v>
      </c>
      <c r="C11" s="3" t="s">
        <v>264</v>
      </c>
      <c r="D11" s="3">
        <v>2015</v>
      </c>
      <c r="E11" s="78">
        <v>5451</v>
      </c>
      <c r="F11" s="19">
        <v>40287</v>
      </c>
      <c r="G11" s="20"/>
      <c r="H11" s="20">
        <v>40330</v>
      </c>
      <c r="I11" s="20">
        <v>42339</v>
      </c>
      <c r="J11" s="20" t="s">
        <v>689</v>
      </c>
      <c r="K11" s="3" t="s">
        <v>689</v>
      </c>
      <c r="L11" s="4">
        <v>14463040</v>
      </c>
      <c r="M11" s="4">
        <v>13820419</v>
      </c>
      <c r="N11" s="5">
        <v>508129</v>
      </c>
      <c r="O11" s="5">
        <v>0</v>
      </c>
      <c r="P11" s="4">
        <v>463143</v>
      </c>
      <c r="Q11" s="5">
        <v>113771</v>
      </c>
      <c r="R11" s="5">
        <v>24.6</v>
      </c>
      <c r="S11" s="4">
        <v>14463039.49</v>
      </c>
      <c r="T11" s="85">
        <f t="shared" si="1"/>
        <v>0.99999996473770381</v>
      </c>
      <c r="V11" s="9"/>
      <c r="W11" s="10"/>
      <c r="X11" s="11"/>
    </row>
    <row r="12" spans="1:24" ht="16.5" customHeight="1" thickBot="1" x14ac:dyDescent="0.25">
      <c r="A12" s="28"/>
      <c r="B12" s="29" t="s">
        <v>156</v>
      </c>
      <c r="C12" s="3" t="s">
        <v>264</v>
      </c>
      <c r="D12" s="3">
        <v>2015</v>
      </c>
      <c r="E12" s="3">
        <v>5452</v>
      </c>
      <c r="F12" s="19">
        <v>40326</v>
      </c>
      <c r="G12" s="20"/>
      <c r="H12" s="20">
        <v>40330</v>
      </c>
      <c r="I12" s="20">
        <v>42339</v>
      </c>
      <c r="J12" s="20" t="s">
        <v>689</v>
      </c>
      <c r="K12" s="3" t="s">
        <v>689</v>
      </c>
      <c r="L12" s="4">
        <v>7792305</v>
      </c>
      <c r="M12" s="4">
        <v>7185350</v>
      </c>
      <c r="N12" s="5">
        <v>268026</v>
      </c>
      <c r="O12" s="5">
        <v>0</v>
      </c>
      <c r="P12" s="4">
        <v>507593</v>
      </c>
      <c r="Q12" s="5">
        <v>324872</v>
      </c>
      <c r="R12" s="5">
        <v>64</v>
      </c>
      <c r="S12" s="4">
        <v>7778248.8499999996</v>
      </c>
      <c r="T12" s="85">
        <f t="shared" si="1"/>
        <v>0.99819614991969641</v>
      </c>
      <c r="U12" s="28"/>
      <c r="V12" s="9"/>
      <c r="W12" s="10"/>
      <c r="X12" s="11"/>
    </row>
    <row r="13" spans="1:24" ht="16.5" customHeight="1" thickBot="1" x14ac:dyDescent="0.25">
      <c r="B13" s="29" t="s">
        <v>157</v>
      </c>
      <c r="C13" s="3" t="s">
        <v>264</v>
      </c>
      <c r="D13" s="3">
        <v>2015</v>
      </c>
      <c r="E13" s="3">
        <v>5453</v>
      </c>
      <c r="F13" s="19">
        <v>40326</v>
      </c>
      <c r="G13" s="20"/>
      <c r="H13" s="20">
        <v>40330</v>
      </c>
      <c r="I13" s="20">
        <v>42339</v>
      </c>
      <c r="J13" s="20" t="s">
        <v>689</v>
      </c>
      <c r="K13" s="3" t="s">
        <v>689</v>
      </c>
      <c r="L13" s="4">
        <v>29006696</v>
      </c>
      <c r="M13" s="4">
        <v>27179599</v>
      </c>
      <c r="N13" s="5">
        <v>902711</v>
      </c>
      <c r="O13" s="5">
        <v>0</v>
      </c>
      <c r="P13" s="4">
        <v>925410</v>
      </c>
      <c r="Q13" s="5">
        <v>868715</v>
      </c>
      <c r="R13" s="5">
        <v>93.9</v>
      </c>
      <c r="S13" s="4">
        <v>28951024.77</v>
      </c>
      <c r="T13" s="85">
        <f t="shared" si="1"/>
        <v>0.99808074556302451</v>
      </c>
      <c r="V13" s="9"/>
      <c r="W13" s="10"/>
      <c r="X13" s="11"/>
    </row>
    <row r="14" spans="1:24" ht="16.5" customHeight="1" thickBot="1" x14ac:dyDescent="0.25">
      <c r="B14" s="29" t="s">
        <v>158</v>
      </c>
      <c r="C14" s="3" t="s">
        <v>264</v>
      </c>
      <c r="D14" s="3">
        <v>2015</v>
      </c>
      <c r="E14" s="3">
        <v>5454</v>
      </c>
      <c r="F14" s="19">
        <v>40325</v>
      </c>
      <c r="G14" s="20"/>
      <c r="H14" s="20">
        <v>40330</v>
      </c>
      <c r="I14" s="20">
        <v>42339</v>
      </c>
      <c r="J14" s="20" t="s">
        <v>689</v>
      </c>
      <c r="K14" s="3" t="s">
        <v>689</v>
      </c>
      <c r="L14" s="4">
        <v>35012462</v>
      </c>
      <c r="M14" s="4">
        <v>33876881</v>
      </c>
      <c r="N14" s="5">
        <v>881245</v>
      </c>
      <c r="O14" s="5">
        <v>0</v>
      </c>
      <c r="P14" s="4">
        <v>604091</v>
      </c>
      <c r="Q14" s="5">
        <v>218635</v>
      </c>
      <c r="R14" s="5">
        <v>36.200000000000003</v>
      </c>
      <c r="S14" s="4">
        <v>34976760.460000001</v>
      </c>
      <c r="T14" s="85">
        <f t="shared" si="1"/>
        <v>0.99898031906468043</v>
      </c>
      <c r="V14" s="9"/>
      <c r="W14" s="10"/>
      <c r="X14" s="11"/>
    </row>
    <row r="15" spans="1:24" ht="16.5" customHeight="1" thickBot="1" x14ac:dyDescent="0.25">
      <c r="B15" s="29" t="s">
        <v>150</v>
      </c>
      <c r="C15" s="3" t="s">
        <v>264</v>
      </c>
      <c r="D15" s="3">
        <v>2015</v>
      </c>
      <c r="E15" s="3">
        <v>5455</v>
      </c>
      <c r="F15" s="19">
        <v>39848</v>
      </c>
      <c r="G15" s="20"/>
      <c r="H15" s="20">
        <v>40179</v>
      </c>
      <c r="I15" s="20">
        <v>41609</v>
      </c>
      <c r="J15" s="20" t="s">
        <v>689</v>
      </c>
      <c r="K15" s="3" t="s">
        <v>691</v>
      </c>
      <c r="L15" s="4">
        <v>10426340</v>
      </c>
      <c r="M15" s="4">
        <v>11904298</v>
      </c>
      <c r="N15" s="5">
        <v>0</v>
      </c>
      <c r="O15" s="5">
        <v>0</v>
      </c>
      <c r="P15" s="4">
        <v>0</v>
      </c>
      <c r="Q15" s="5">
        <v>0</v>
      </c>
      <c r="R15" s="5">
        <v>0</v>
      </c>
      <c r="S15" s="4">
        <v>11904297.640000001</v>
      </c>
      <c r="T15" s="85">
        <f t="shared" si="1"/>
        <v>1.1417522965872973</v>
      </c>
      <c r="V15" s="9"/>
      <c r="W15" s="10"/>
      <c r="X15" s="11"/>
    </row>
    <row r="16" spans="1:24" ht="16.5" customHeight="1" thickBot="1" x14ac:dyDescent="0.25">
      <c r="B16" s="16" t="s">
        <v>309</v>
      </c>
      <c r="C16" s="3" t="s">
        <v>130</v>
      </c>
      <c r="D16" s="3">
        <v>2013</v>
      </c>
      <c r="E16" s="3">
        <v>5456</v>
      </c>
      <c r="F16" s="19">
        <v>38455</v>
      </c>
      <c r="G16" s="20"/>
      <c r="H16" s="20">
        <v>38777</v>
      </c>
      <c r="I16" s="20">
        <v>41579</v>
      </c>
      <c r="J16" s="20" t="s">
        <v>689</v>
      </c>
      <c r="K16" s="3" t="s">
        <v>691</v>
      </c>
      <c r="L16" s="4">
        <v>8727588</v>
      </c>
      <c r="M16" s="4"/>
      <c r="N16" s="5"/>
      <c r="O16" s="5"/>
      <c r="P16" s="4"/>
      <c r="Q16" s="5"/>
      <c r="R16" s="5"/>
      <c r="S16" s="4">
        <v>4521067.3099999996</v>
      </c>
      <c r="T16" s="85">
        <f t="shared" si="1"/>
        <v>0.51802024912266709</v>
      </c>
      <c r="V16" s="9"/>
      <c r="W16" s="10"/>
      <c r="X16" s="11"/>
    </row>
    <row r="17" spans="1:24" ht="16.5" customHeight="1" thickBot="1" x14ac:dyDescent="0.25">
      <c r="B17" s="3" t="s">
        <v>7</v>
      </c>
      <c r="C17" s="3" t="s">
        <v>130</v>
      </c>
      <c r="D17" s="3">
        <v>2015</v>
      </c>
      <c r="E17" s="3">
        <v>5477</v>
      </c>
      <c r="F17" s="19">
        <v>38533</v>
      </c>
      <c r="G17" s="20"/>
      <c r="H17" s="20">
        <v>39022</v>
      </c>
      <c r="I17" s="20">
        <v>42339</v>
      </c>
      <c r="J17" s="20" t="s">
        <v>689</v>
      </c>
      <c r="K17" s="3" t="s">
        <v>691</v>
      </c>
      <c r="L17" s="4">
        <v>3444463.28</v>
      </c>
      <c r="M17" s="4">
        <v>2135493</v>
      </c>
      <c r="N17" s="5">
        <v>791592</v>
      </c>
      <c r="O17" s="5">
        <v>0</v>
      </c>
      <c r="P17" s="4">
        <v>387971</v>
      </c>
      <c r="Q17" s="5">
        <v>384430</v>
      </c>
      <c r="R17" s="5">
        <v>99.1</v>
      </c>
      <c r="S17" s="4">
        <v>3311515.46</v>
      </c>
      <c r="T17" s="85">
        <f t="shared" si="1"/>
        <v>0.96140245687275849</v>
      </c>
      <c r="V17" s="9"/>
      <c r="W17" s="10"/>
      <c r="X17" s="11"/>
    </row>
    <row r="18" spans="1:24" ht="16.5" customHeight="1" thickBot="1" x14ac:dyDescent="0.25">
      <c r="B18" s="29" t="s">
        <v>163</v>
      </c>
      <c r="C18" s="3" t="s">
        <v>264</v>
      </c>
      <c r="D18" s="3">
        <v>2015</v>
      </c>
      <c r="E18" s="3">
        <v>5481</v>
      </c>
      <c r="F18" s="19">
        <v>40284</v>
      </c>
      <c r="G18" s="20"/>
      <c r="H18" s="20">
        <v>40330</v>
      </c>
      <c r="I18" s="20">
        <v>42339</v>
      </c>
      <c r="J18" s="20" t="s">
        <v>689</v>
      </c>
      <c r="K18" s="3" t="s">
        <v>689</v>
      </c>
      <c r="L18" s="4">
        <v>10580702</v>
      </c>
      <c r="M18" s="4">
        <v>8443403</v>
      </c>
      <c r="N18" s="5">
        <v>393866</v>
      </c>
      <c r="O18" s="5">
        <v>0</v>
      </c>
      <c r="P18" s="4">
        <v>932808</v>
      </c>
      <c r="Q18" s="5">
        <v>702147</v>
      </c>
      <c r="R18" s="5">
        <v>75.3</v>
      </c>
      <c r="S18" s="4">
        <v>9539416.2799999993</v>
      </c>
      <c r="T18" s="85">
        <f t="shared" si="1"/>
        <v>0.90158632952709561</v>
      </c>
      <c r="V18" s="9"/>
      <c r="W18" s="10"/>
      <c r="X18" s="11"/>
    </row>
    <row r="19" spans="1:24" ht="16.5" customHeight="1" thickBot="1" x14ac:dyDescent="0.25">
      <c r="B19" s="15" t="s">
        <v>609</v>
      </c>
      <c r="C19" s="3" t="s">
        <v>266</v>
      </c>
      <c r="D19" s="3">
        <v>2011</v>
      </c>
      <c r="E19" s="3">
        <v>5755</v>
      </c>
      <c r="F19" s="19">
        <v>38127</v>
      </c>
      <c r="G19" s="20"/>
      <c r="H19" s="20">
        <v>39234</v>
      </c>
      <c r="I19" s="20">
        <v>40695</v>
      </c>
      <c r="J19" s="20" t="s">
        <v>689</v>
      </c>
      <c r="K19" s="3" t="s">
        <v>689</v>
      </c>
      <c r="L19" s="4">
        <v>2851402.76</v>
      </c>
      <c r="M19" s="4"/>
      <c r="N19" s="5"/>
      <c r="O19" s="5"/>
      <c r="P19" s="4"/>
      <c r="Q19" s="5"/>
      <c r="R19" s="5"/>
      <c r="S19" s="4">
        <v>844257.78</v>
      </c>
      <c r="T19" s="85">
        <f t="shared" si="1"/>
        <v>0.29608506796844092</v>
      </c>
      <c r="V19" s="9"/>
      <c r="W19" s="10"/>
      <c r="X19" s="11"/>
    </row>
    <row r="20" spans="1:24" ht="16.5" customHeight="1" thickBot="1" x14ac:dyDescent="0.25">
      <c r="B20" s="17" t="s">
        <v>424</v>
      </c>
      <c r="C20" s="3" t="s">
        <v>130</v>
      </c>
      <c r="D20" s="3">
        <v>2010</v>
      </c>
      <c r="E20" s="3">
        <v>6132</v>
      </c>
      <c r="F20" s="19" t="s">
        <v>732</v>
      </c>
      <c r="G20" s="20"/>
      <c r="H20" s="20">
        <v>38565</v>
      </c>
      <c r="I20" s="20">
        <v>39234</v>
      </c>
      <c r="J20" s="20" t="s">
        <v>689</v>
      </c>
      <c r="K20" s="3" t="s">
        <v>689</v>
      </c>
      <c r="L20" s="4">
        <v>500000</v>
      </c>
      <c r="M20" s="4"/>
      <c r="N20" s="5"/>
      <c r="O20" s="5"/>
      <c r="P20" s="4"/>
      <c r="Q20" s="5"/>
      <c r="R20" s="5"/>
      <c r="S20" s="4">
        <v>1054934.5</v>
      </c>
      <c r="T20" s="85">
        <f t="shared" si="1"/>
        <v>2.1098690000000002</v>
      </c>
      <c r="V20" s="9"/>
      <c r="W20" s="10"/>
      <c r="X20" s="11"/>
    </row>
    <row r="21" spans="1:24" ht="16.5" customHeight="1" thickBot="1" x14ac:dyDescent="0.25">
      <c r="A21" s="1">
        <v>5</v>
      </c>
      <c r="B21" s="17" t="s">
        <v>435</v>
      </c>
      <c r="C21" s="3" t="s">
        <v>130</v>
      </c>
      <c r="D21" s="3">
        <v>2010</v>
      </c>
      <c r="E21" s="3">
        <v>6294</v>
      </c>
      <c r="F21" s="19">
        <v>37894</v>
      </c>
      <c r="G21" s="20"/>
      <c r="H21" s="20" t="s">
        <v>706</v>
      </c>
      <c r="I21" s="20">
        <v>39934</v>
      </c>
      <c r="J21" s="20" t="s">
        <v>689</v>
      </c>
      <c r="K21" s="3" t="s">
        <v>689</v>
      </c>
      <c r="L21" s="4">
        <v>447163</v>
      </c>
      <c r="M21" s="4"/>
      <c r="N21" s="5"/>
      <c r="O21" s="5"/>
      <c r="P21" s="4"/>
      <c r="Q21" s="5"/>
      <c r="R21" s="5"/>
      <c r="S21" s="4">
        <v>1466383.62</v>
      </c>
      <c r="T21" s="85">
        <f t="shared" si="1"/>
        <v>3.2793044594476739</v>
      </c>
      <c r="V21" s="9"/>
      <c r="W21" s="10"/>
      <c r="X21" s="11"/>
    </row>
    <row r="22" spans="1:24" ht="16.5" customHeight="1" thickBot="1" x14ac:dyDescent="0.25">
      <c r="B22" s="17" t="s">
        <v>462</v>
      </c>
      <c r="C22" s="3" t="s">
        <v>130</v>
      </c>
      <c r="D22" s="3">
        <v>2010</v>
      </c>
      <c r="E22" s="3">
        <v>6490</v>
      </c>
      <c r="F22" s="19">
        <v>37840</v>
      </c>
      <c r="G22" s="20"/>
      <c r="H22" s="20" t="s">
        <v>698</v>
      </c>
      <c r="I22" s="20" t="s">
        <v>698</v>
      </c>
      <c r="J22" s="20" t="s">
        <v>689</v>
      </c>
      <c r="K22" s="3" t="s">
        <v>689</v>
      </c>
      <c r="L22" s="4">
        <v>396012</v>
      </c>
      <c r="M22" s="4"/>
      <c r="N22" s="5"/>
      <c r="O22" s="5"/>
      <c r="P22" s="4"/>
      <c r="Q22" s="5"/>
      <c r="R22" s="5"/>
      <c r="S22" s="4">
        <v>0</v>
      </c>
      <c r="T22" s="85">
        <f t="shared" si="1"/>
        <v>0</v>
      </c>
      <c r="V22" s="9"/>
      <c r="W22" s="10"/>
      <c r="X22" s="11"/>
    </row>
    <row r="23" spans="1:24" ht="16.5" customHeight="1" thickBot="1" x14ac:dyDescent="0.25">
      <c r="A23" s="28"/>
      <c r="B23" s="29" t="s">
        <v>159</v>
      </c>
      <c r="C23" s="3" t="s">
        <v>264</v>
      </c>
      <c r="D23" s="3">
        <v>2015</v>
      </c>
      <c r="E23" s="3">
        <v>6990</v>
      </c>
      <c r="F23" s="19">
        <v>40343</v>
      </c>
      <c r="G23" s="20"/>
      <c r="H23" s="20">
        <v>40330</v>
      </c>
      <c r="I23" s="20">
        <v>41974</v>
      </c>
      <c r="J23" s="20" t="s">
        <v>689</v>
      </c>
      <c r="K23" s="3" t="s">
        <v>691</v>
      </c>
      <c r="L23" s="4">
        <v>14813700</v>
      </c>
      <c r="M23" s="4">
        <v>14723981</v>
      </c>
      <c r="N23" s="5">
        <v>87790</v>
      </c>
      <c r="O23" s="5">
        <v>0</v>
      </c>
      <c r="P23" s="4">
        <v>2103</v>
      </c>
      <c r="Q23" s="5">
        <v>0</v>
      </c>
      <c r="R23" s="5">
        <v>0</v>
      </c>
      <c r="S23" s="4">
        <v>14811771</v>
      </c>
      <c r="T23" s="85">
        <f t="shared" si="1"/>
        <v>0.99986978270114824</v>
      </c>
      <c r="U23" s="28"/>
      <c r="V23" s="9"/>
      <c r="W23" s="10"/>
      <c r="X23" s="11"/>
    </row>
    <row r="24" spans="1:24" ht="16.5" customHeight="1" thickBot="1" x14ac:dyDescent="0.25">
      <c r="B24" s="34" t="s">
        <v>459</v>
      </c>
      <c r="C24" s="3" t="s">
        <v>130</v>
      </c>
      <c r="D24" s="3">
        <v>2013</v>
      </c>
      <c r="E24" s="3">
        <v>7223</v>
      </c>
      <c r="F24" s="19">
        <v>39668</v>
      </c>
      <c r="G24" s="20"/>
      <c r="H24" s="20">
        <v>39722</v>
      </c>
      <c r="I24" s="20">
        <v>41548</v>
      </c>
      <c r="J24" s="20" t="s">
        <v>691</v>
      </c>
      <c r="K24" s="3" t="s">
        <v>689</v>
      </c>
      <c r="L24" s="4">
        <v>95162380.5</v>
      </c>
      <c r="M24" s="4"/>
      <c r="N24" s="5"/>
      <c r="O24" s="5"/>
      <c r="P24" s="4"/>
      <c r="Q24" s="5"/>
      <c r="R24" s="5"/>
      <c r="S24" s="4">
        <v>106733927.95</v>
      </c>
      <c r="T24" s="85">
        <f t="shared" si="1"/>
        <v>1.121597919148313</v>
      </c>
      <c r="V24" s="9"/>
      <c r="W24" s="10"/>
      <c r="X24" s="11"/>
    </row>
    <row r="25" spans="1:24" ht="16.5" customHeight="1" thickBot="1" x14ac:dyDescent="0.25">
      <c r="A25" s="28">
        <v>202</v>
      </c>
      <c r="B25" s="29" t="s">
        <v>165</v>
      </c>
      <c r="C25" s="3" t="s">
        <v>264</v>
      </c>
      <c r="D25" s="3">
        <v>2015</v>
      </c>
      <c r="E25" s="3">
        <v>7381</v>
      </c>
      <c r="F25" s="19">
        <v>40284</v>
      </c>
      <c r="G25" s="20"/>
      <c r="H25" s="20">
        <v>40330</v>
      </c>
      <c r="I25" s="20">
        <v>42339</v>
      </c>
      <c r="J25" s="20" t="s">
        <v>689</v>
      </c>
      <c r="K25" s="3" t="s">
        <v>691</v>
      </c>
      <c r="L25" s="4">
        <v>11734823</v>
      </c>
      <c r="M25" s="4">
        <v>10354474</v>
      </c>
      <c r="N25" s="5">
        <v>888975</v>
      </c>
      <c r="O25" s="5">
        <v>0</v>
      </c>
      <c r="P25" s="4">
        <v>587484</v>
      </c>
      <c r="Q25" s="5">
        <v>409064</v>
      </c>
      <c r="R25" s="5">
        <v>69.599999999999994</v>
      </c>
      <c r="S25" s="4">
        <v>11652513.35</v>
      </c>
      <c r="T25" s="85">
        <f t="shared" si="1"/>
        <v>0.99298586352772422</v>
      </c>
      <c r="U25" s="28"/>
      <c r="V25" s="9"/>
      <c r="W25" s="10"/>
      <c r="X25" s="11"/>
    </row>
    <row r="26" spans="1:24" ht="16.5" customHeight="1" thickBot="1" x14ac:dyDescent="0.25">
      <c r="A26" s="28"/>
      <c r="B26" s="36" t="s">
        <v>549</v>
      </c>
      <c r="C26" s="3" t="s">
        <v>265</v>
      </c>
      <c r="D26" s="3">
        <v>2010</v>
      </c>
      <c r="E26" s="3">
        <v>7416</v>
      </c>
      <c r="F26" s="19">
        <v>38313</v>
      </c>
      <c r="G26" s="20"/>
      <c r="H26" s="20">
        <v>39934</v>
      </c>
      <c r="I26" s="20" t="s">
        <v>708</v>
      </c>
      <c r="J26" s="20" t="s">
        <v>689</v>
      </c>
      <c r="K26" s="3" t="s">
        <v>689</v>
      </c>
      <c r="L26" s="4">
        <v>652137</v>
      </c>
      <c r="M26" s="4"/>
      <c r="N26" s="5"/>
      <c r="O26" s="5"/>
      <c r="P26" s="4"/>
      <c r="Q26" s="5"/>
      <c r="R26" s="5"/>
      <c r="S26" s="4">
        <v>3240</v>
      </c>
      <c r="T26" s="85">
        <f t="shared" si="1"/>
        <v>4.9682812047161873E-3</v>
      </c>
      <c r="U26" s="28"/>
      <c r="V26" s="9"/>
      <c r="W26" s="10"/>
      <c r="X26" s="11"/>
    </row>
    <row r="27" spans="1:24" ht="16.5" customHeight="1" thickBot="1" x14ac:dyDescent="0.25">
      <c r="B27" s="17" t="s">
        <v>674</v>
      </c>
      <c r="C27" s="3" t="s">
        <v>268</v>
      </c>
      <c r="D27" s="3">
        <v>2010</v>
      </c>
      <c r="E27" s="3">
        <v>7607</v>
      </c>
      <c r="F27" s="19">
        <v>38119</v>
      </c>
      <c r="G27" s="20"/>
      <c r="H27" s="20">
        <v>38718</v>
      </c>
      <c r="I27" s="20">
        <v>40513</v>
      </c>
      <c r="J27" s="20" t="s">
        <v>689</v>
      </c>
      <c r="K27" s="3" t="s">
        <v>689</v>
      </c>
      <c r="L27" s="4">
        <v>3035047</v>
      </c>
      <c r="M27" s="4"/>
      <c r="N27" s="5"/>
      <c r="O27" s="5"/>
      <c r="P27" s="4"/>
      <c r="Q27" s="5"/>
      <c r="R27" s="5"/>
      <c r="S27" s="4">
        <v>5016052.46</v>
      </c>
      <c r="T27" s="85">
        <f t="shared" si="1"/>
        <v>1.6527099778026502</v>
      </c>
      <c r="V27" s="9"/>
      <c r="W27" s="10"/>
      <c r="X27" s="11"/>
    </row>
    <row r="28" spans="1:24" ht="16.5" customHeight="1" thickBot="1" x14ac:dyDescent="0.25">
      <c r="B28" s="15" t="s">
        <v>672</v>
      </c>
      <c r="C28" s="3" t="s">
        <v>268</v>
      </c>
      <c r="D28" s="3">
        <v>2011</v>
      </c>
      <c r="E28" s="3">
        <v>7618</v>
      </c>
      <c r="F28" s="19">
        <v>38035</v>
      </c>
      <c r="G28" s="20"/>
      <c r="H28" s="20" t="s">
        <v>719</v>
      </c>
      <c r="I28" s="20" t="s">
        <v>719</v>
      </c>
      <c r="J28" s="20" t="s">
        <v>689</v>
      </c>
      <c r="K28" s="3" t="s">
        <v>689</v>
      </c>
      <c r="L28" s="4">
        <v>3487511.26</v>
      </c>
      <c r="M28" s="4"/>
      <c r="N28" s="5"/>
      <c r="O28" s="5"/>
      <c r="P28" s="4"/>
      <c r="Q28" s="5"/>
      <c r="R28" s="5"/>
      <c r="S28" s="4">
        <v>845</v>
      </c>
      <c r="T28" s="85">
        <f t="shared" si="1"/>
        <v>2.4229312452456428E-4</v>
      </c>
      <c r="V28" s="9"/>
      <c r="W28" s="10"/>
      <c r="X28" s="11"/>
    </row>
    <row r="29" spans="1:24" ht="16.5" customHeight="1" thickBot="1" x14ac:dyDescent="0.25">
      <c r="A29" s="28"/>
      <c r="B29" s="16" t="s">
        <v>595</v>
      </c>
      <c r="C29" s="3" t="s">
        <v>266</v>
      </c>
      <c r="D29" s="3">
        <v>2013</v>
      </c>
      <c r="E29" s="3">
        <v>7634</v>
      </c>
      <c r="F29" s="19">
        <v>38275</v>
      </c>
      <c r="G29" s="20"/>
      <c r="H29" s="20">
        <v>38930</v>
      </c>
      <c r="I29" s="20">
        <v>41609</v>
      </c>
      <c r="J29" s="20" t="s">
        <v>689</v>
      </c>
      <c r="K29" s="3" t="s">
        <v>691</v>
      </c>
      <c r="L29" s="4">
        <v>4717213</v>
      </c>
      <c r="M29" s="4"/>
      <c r="N29" s="5"/>
      <c r="O29" s="5"/>
      <c r="P29" s="4"/>
      <c r="Q29" s="5"/>
      <c r="R29" s="5"/>
      <c r="S29" s="4">
        <v>4647006.16</v>
      </c>
      <c r="T29" s="85">
        <f t="shared" si="1"/>
        <v>0.98511688151457233</v>
      </c>
      <c r="U29" s="28"/>
      <c r="V29" s="9"/>
      <c r="W29" s="10"/>
      <c r="X29" s="11"/>
    </row>
    <row r="30" spans="1:24" ht="16.5" customHeight="1" thickBot="1" x14ac:dyDescent="0.25">
      <c r="A30" s="1">
        <v>6</v>
      </c>
      <c r="B30" s="29" t="s">
        <v>153</v>
      </c>
      <c r="C30" s="3" t="s">
        <v>264</v>
      </c>
      <c r="D30" s="3">
        <v>2015</v>
      </c>
      <c r="E30" s="3">
        <v>8192</v>
      </c>
      <c r="F30" s="19">
        <v>40354</v>
      </c>
      <c r="G30" s="20"/>
      <c r="H30" s="20">
        <v>40391</v>
      </c>
      <c r="I30" s="20">
        <v>41609</v>
      </c>
      <c r="J30" s="20" t="s">
        <v>689</v>
      </c>
      <c r="K30" s="3" t="s">
        <v>691</v>
      </c>
      <c r="L30" s="4">
        <v>6866722</v>
      </c>
      <c r="M30" s="4">
        <v>8182361</v>
      </c>
      <c r="N30" s="5">
        <v>0</v>
      </c>
      <c r="O30" s="5">
        <v>0</v>
      </c>
      <c r="P30" s="4">
        <v>0</v>
      </c>
      <c r="Q30" s="5">
        <v>0</v>
      </c>
      <c r="R30" s="5">
        <v>0</v>
      </c>
      <c r="S30" s="4">
        <v>8182361.1500000004</v>
      </c>
      <c r="T30" s="85">
        <f t="shared" si="1"/>
        <v>1.1915963905339404</v>
      </c>
      <c r="V30" s="9"/>
      <c r="W30" s="10"/>
      <c r="X30" s="11"/>
    </row>
    <row r="31" spans="1:24" ht="16.5" customHeight="1" thickBot="1" x14ac:dyDescent="0.25">
      <c r="B31" s="29" t="s">
        <v>155</v>
      </c>
      <c r="C31" s="3" t="s">
        <v>264</v>
      </c>
      <c r="D31" s="3">
        <v>2015</v>
      </c>
      <c r="E31" s="3">
        <v>8197</v>
      </c>
      <c r="F31" s="19">
        <v>40443</v>
      </c>
      <c r="G31" s="20"/>
      <c r="H31" s="20">
        <v>40483</v>
      </c>
      <c r="I31" s="20">
        <v>41974</v>
      </c>
      <c r="J31" s="20" t="s">
        <v>689</v>
      </c>
      <c r="K31" s="3" t="s">
        <v>691</v>
      </c>
      <c r="L31" s="4">
        <v>9803543</v>
      </c>
      <c r="M31" s="4">
        <v>9023897</v>
      </c>
      <c r="N31" s="5">
        <v>777081</v>
      </c>
      <c r="O31" s="5">
        <v>0</v>
      </c>
      <c r="P31" s="4">
        <v>0</v>
      </c>
      <c r="Q31" s="5">
        <v>0</v>
      </c>
      <c r="R31" s="5">
        <v>0</v>
      </c>
      <c r="S31" s="4">
        <v>9800978.5399999991</v>
      </c>
      <c r="T31" s="85">
        <f t="shared" si="1"/>
        <v>0.99973841497915594</v>
      </c>
      <c r="V31" s="9"/>
      <c r="W31" s="10"/>
      <c r="X31" s="11"/>
    </row>
    <row r="32" spans="1:24" ht="16.5" customHeight="1" thickBot="1" x14ac:dyDescent="0.25">
      <c r="B32" s="36" t="s">
        <v>582</v>
      </c>
      <c r="C32" s="3" t="s">
        <v>265</v>
      </c>
      <c r="D32" s="3">
        <v>2010</v>
      </c>
      <c r="E32" s="78">
        <v>8574</v>
      </c>
      <c r="F32" s="19">
        <v>38175</v>
      </c>
      <c r="G32" s="20"/>
      <c r="H32" s="20" t="s">
        <v>778</v>
      </c>
      <c r="I32" s="20">
        <v>40513</v>
      </c>
      <c r="J32" s="20" t="s">
        <v>689</v>
      </c>
      <c r="K32" s="3" t="s">
        <v>689</v>
      </c>
      <c r="L32" s="4">
        <v>1951055</v>
      </c>
      <c r="M32" s="4"/>
      <c r="N32" s="5"/>
      <c r="O32" s="5"/>
      <c r="P32" s="4"/>
      <c r="Q32" s="5"/>
      <c r="R32" s="5"/>
      <c r="S32" s="4">
        <v>488385.4</v>
      </c>
      <c r="T32" s="85">
        <f t="shared" si="1"/>
        <v>0.25031862248885861</v>
      </c>
      <c r="V32" s="9"/>
      <c r="W32" s="10"/>
      <c r="X32" s="11"/>
    </row>
    <row r="33" spans="1:24" ht="16.5" customHeight="1" thickBot="1" x14ac:dyDescent="0.25">
      <c r="B33" s="17" t="s">
        <v>443</v>
      </c>
      <c r="C33" s="3" t="s">
        <v>130</v>
      </c>
      <c r="D33" s="3">
        <v>2010</v>
      </c>
      <c r="E33" s="3">
        <v>8577</v>
      </c>
      <c r="F33" s="19">
        <v>38240</v>
      </c>
      <c r="G33" s="20"/>
      <c r="H33" s="20">
        <v>38777</v>
      </c>
      <c r="I33" s="20">
        <v>39022</v>
      </c>
      <c r="J33" s="20" t="s">
        <v>689</v>
      </c>
      <c r="K33" s="3" t="s">
        <v>689</v>
      </c>
      <c r="L33" s="4">
        <v>1879742</v>
      </c>
      <c r="M33" s="4"/>
      <c r="N33" s="5"/>
      <c r="O33" s="5"/>
      <c r="P33" s="4"/>
      <c r="Q33" s="5"/>
      <c r="R33" s="5"/>
      <c r="S33" s="4">
        <v>166174.20000000001</v>
      </c>
      <c r="T33" s="85">
        <f t="shared" si="1"/>
        <v>8.8402663769815232E-2</v>
      </c>
      <c r="V33" s="9"/>
      <c r="W33" s="10"/>
      <c r="X33" s="11"/>
    </row>
    <row r="34" spans="1:24" ht="16.5" customHeight="1" thickBot="1" x14ac:dyDescent="0.25">
      <c r="B34" s="35" t="s">
        <v>564</v>
      </c>
      <c r="C34" s="3" t="s">
        <v>265</v>
      </c>
      <c r="D34" s="3">
        <v>2012</v>
      </c>
      <c r="E34" s="3">
        <v>8914</v>
      </c>
      <c r="F34" s="19">
        <v>38645</v>
      </c>
      <c r="G34" s="20"/>
      <c r="H34" s="20">
        <v>40878</v>
      </c>
      <c r="I34" s="20">
        <v>41183</v>
      </c>
      <c r="J34" s="20" t="s">
        <v>689</v>
      </c>
      <c r="K34" s="3" t="s">
        <v>689</v>
      </c>
      <c r="L34" s="4">
        <v>211589.38</v>
      </c>
      <c r="M34" s="4"/>
      <c r="N34" s="5"/>
      <c r="O34" s="5"/>
      <c r="P34" s="4"/>
      <c r="Q34" s="5"/>
      <c r="R34" s="5"/>
      <c r="S34" s="4">
        <v>42546.6</v>
      </c>
      <c r="T34" s="85">
        <f t="shared" si="1"/>
        <v>0.20108098052936305</v>
      </c>
      <c r="V34" s="9"/>
      <c r="W34" s="10"/>
      <c r="X34" s="11"/>
    </row>
    <row r="35" spans="1:24" ht="16.5" customHeight="1" thickBot="1" x14ac:dyDescent="0.25">
      <c r="B35" s="35" t="s">
        <v>567</v>
      </c>
      <c r="C35" s="3" t="s">
        <v>265</v>
      </c>
      <c r="D35" s="3">
        <v>2012</v>
      </c>
      <c r="E35" s="3">
        <v>8965</v>
      </c>
      <c r="F35" s="19">
        <v>38331</v>
      </c>
      <c r="G35" s="20"/>
      <c r="H35" s="20">
        <v>40878</v>
      </c>
      <c r="I35" s="20">
        <v>41244</v>
      </c>
      <c r="J35" s="20" t="s">
        <v>689</v>
      </c>
      <c r="K35" s="3" t="s">
        <v>689</v>
      </c>
      <c r="L35" s="4">
        <v>384096.93</v>
      </c>
      <c r="M35" s="4"/>
      <c r="N35" s="5"/>
      <c r="O35" s="5"/>
      <c r="P35" s="4"/>
      <c r="Q35" s="5"/>
      <c r="R35" s="5"/>
      <c r="S35" s="4">
        <v>109939.14</v>
      </c>
      <c r="T35" s="85">
        <f t="shared" si="1"/>
        <v>0.28622759364413564</v>
      </c>
      <c r="V35" s="9"/>
      <c r="W35" s="10"/>
      <c r="X35" s="11"/>
    </row>
    <row r="36" spans="1:24" ht="16.5" customHeight="1" thickBot="1" x14ac:dyDescent="0.25">
      <c r="B36" s="36" t="s">
        <v>580</v>
      </c>
      <c r="C36" s="3" t="s">
        <v>265</v>
      </c>
      <c r="D36" s="3">
        <v>2010</v>
      </c>
      <c r="E36" s="3">
        <v>8985</v>
      </c>
      <c r="F36" s="19">
        <v>38575</v>
      </c>
      <c r="G36" s="20"/>
      <c r="H36" s="20">
        <v>38718</v>
      </c>
      <c r="I36" s="20">
        <v>40269</v>
      </c>
      <c r="J36" s="20" t="s">
        <v>691</v>
      </c>
      <c r="K36" s="3" t="s">
        <v>689</v>
      </c>
      <c r="L36" s="4">
        <v>972880</v>
      </c>
      <c r="M36" s="4"/>
      <c r="N36" s="5"/>
      <c r="O36" s="5"/>
      <c r="P36" s="4"/>
      <c r="Q36" s="5"/>
      <c r="R36" s="5"/>
      <c r="S36" s="4">
        <v>299170.21999999997</v>
      </c>
      <c r="T36" s="85">
        <f t="shared" si="1"/>
        <v>0.30750988816709152</v>
      </c>
      <c r="V36" s="9"/>
      <c r="W36" s="10"/>
      <c r="X36" s="11"/>
    </row>
    <row r="37" spans="1:24" ht="16.5" customHeight="1" thickBot="1" x14ac:dyDescent="0.25">
      <c r="A37" s="28"/>
      <c r="B37" s="35" t="s">
        <v>566</v>
      </c>
      <c r="C37" s="3" t="s">
        <v>265</v>
      </c>
      <c r="D37" s="3">
        <v>2012</v>
      </c>
      <c r="E37" s="3">
        <v>9123</v>
      </c>
      <c r="F37" s="19">
        <v>38300</v>
      </c>
      <c r="G37" s="20"/>
      <c r="H37" s="20">
        <v>40878</v>
      </c>
      <c r="I37" s="20" t="s">
        <v>692</v>
      </c>
      <c r="J37" s="20" t="s">
        <v>689</v>
      </c>
      <c r="K37" s="3" t="s">
        <v>689</v>
      </c>
      <c r="L37" s="4">
        <v>383375.94</v>
      </c>
      <c r="M37" s="4"/>
      <c r="N37" s="5"/>
      <c r="O37" s="5"/>
      <c r="P37" s="4"/>
      <c r="Q37" s="5"/>
      <c r="R37" s="5"/>
      <c r="S37" s="4">
        <v>188681.39</v>
      </c>
      <c r="T37" s="85">
        <f t="shared" si="1"/>
        <v>0.49215761948963205</v>
      </c>
      <c r="U37" s="28"/>
      <c r="V37" s="9"/>
      <c r="W37" s="10"/>
      <c r="X37" s="11"/>
    </row>
    <row r="38" spans="1:24" ht="16.5" customHeight="1" thickBot="1" x14ac:dyDescent="0.25">
      <c r="B38" s="29" t="s">
        <v>196</v>
      </c>
      <c r="C38" s="3" t="s">
        <v>265</v>
      </c>
      <c r="D38" s="3">
        <v>2015</v>
      </c>
      <c r="E38" s="3">
        <v>9133</v>
      </c>
      <c r="F38" s="19">
        <v>39239</v>
      </c>
      <c r="G38" s="20"/>
      <c r="H38" s="20">
        <v>39295</v>
      </c>
      <c r="I38" s="20">
        <v>41609</v>
      </c>
      <c r="J38" s="20" t="s">
        <v>689</v>
      </c>
      <c r="K38" s="3" t="s">
        <v>689</v>
      </c>
      <c r="L38" s="4">
        <v>785518</v>
      </c>
      <c r="M38" s="4">
        <v>195751</v>
      </c>
      <c r="N38" s="5">
        <v>0</v>
      </c>
      <c r="O38" s="5">
        <v>174395</v>
      </c>
      <c r="P38" s="4">
        <v>0</v>
      </c>
      <c r="Q38" s="5">
        <v>0</v>
      </c>
      <c r="R38" s="5">
        <v>0</v>
      </c>
      <c r="S38" s="4">
        <v>195750.58</v>
      </c>
      <c r="T38" s="85">
        <f t="shared" si="1"/>
        <v>0.24919935634829499</v>
      </c>
      <c r="V38" s="9"/>
      <c r="W38" s="10"/>
      <c r="X38" s="11"/>
    </row>
    <row r="39" spans="1:24" ht="16.5" customHeight="1" thickBot="1" x14ac:dyDescent="0.25">
      <c r="B39" s="16" t="s">
        <v>317</v>
      </c>
      <c r="C39" s="3" t="s">
        <v>130</v>
      </c>
      <c r="D39" s="3">
        <v>2013</v>
      </c>
      <c r="E39" s="3">
        <v>9275</v>
      </c>
      <c r="F39" s="19">
        <v>38208</v>
      </c>
      <c r="G39" s="20"/>
      <c r="H39" s="20" t="s">
        <v>706</v>
      </c>
      <c r="I39" s="20">
        <v>41244</v>
      </c>
      <c r="J39" s="20" t="s">
        <v>689</v>
      </c>
      <c r="K39" s="3" t="s">
        <v>689</v>
      </c>
      <c r="L39" s="4">
        <v>54135</v>
      </c>
      <c r="M39" s="4"/>
      <c r="N39" s="5"/>
      <c r="O39" s="5"/>
      <c r="P39" s="4"/>
      <c r="Q39" s="5"/>
      <c r="R39" s="5"/>
      <c r="S39" s="4">
        <v>343092.53</v>
      </c>
      <c r="T39" s="85">
        <f t="shared" si="1"/>
        <v>6.3377210677011178</v>
      </c>
      <c r="V39" s="9"/>
      <c r="W39" s="10"/>
      <c r="X39" s="11"/>
    </row>
    <row r="40" spans="1:24" ht="16.5" customHeight="1" thickBot="1" x14ac:dyDescent="0.25">
      <c r="B40" s="34" t="s">
        <v>534</v>
      </c>
      <c r="C40" s="3" t="s">
        <v>265</v>
      </c>
      <c r="D40" s="3">
        <v>2013</v>
      </c>
      <c r="E40" s="3">
        <v>9324</v>
      </c>
      <c r="F40" s="19">
        <v>38827</v>
      </c>
      <c r="G40" s="20"/>
      <c r="H40" s="20">
        <v>37773</v>
      </c>
      <c r="I40" s="20">
        <v>41456</v>
      </c>
      <c r="J40" s="20" t="s">
        <v>689</v>
      </c>
      <c r="K40" s="3" t="s">
        <v>689</v>
      </c>
      <c r="L40" s="4">
        <v>2783023</v>
      </c>
      <c r="M40" s="4"/>
      <c r="N40" s="5"/>
      <c r="O40" s="5"/>
      <c r="P40" s="4"/>
      <c r="Q40" s="5"/>
      <c r="R40" s="5"/>
      <c r="S40" s="4">
        <v>2912659.64</v>
      </c>
      <c r="T40" s="85">
        <f t="shared" si="1"/>
        <v>1.0465812319912555</v>
      </c>
      <c r="V40" s="9"/>
      <c r="W40" s="10"/>
      <c r="X40" s="11"/>
    </row>
    <row r="41" spans="1:24" ht="16.5" customHeight="1" thickBot="1" x14ac:dyDescent="0.25">
      <c r="B41" s="17" t="s">
        <v>441</v>
      </c>
      <c r="C41" s="3" t="s">
        <v>130</v>
      </c>
      <c r="D41" s="3">
        <v>2010</v>
      </c>
      <c r="E41" s="3">
        <v>9403</v>
      </c>
      <c r="F41" s="19">
        <v>38147</v>
      </c>
      <c r="G41" s="20"/>
      <c r="H41" s="20">
        <v>38777</v>
      </c>
      <c r="I41" s="20">
        <v>38838</v>
      </c>
      <c r="J41" s="20" t="s">
        <v>691</v>
      </c>
      <c r="K41" s="3" t="s">
        <v>689</v>
      </c>
      <c r="L41" s="4">
        <v>715858.56</v>
      </c>
      <c r="M41" s="4"/>
      <c r="N41" s="5"/>
      <c r="O41" s="5"/>
      <c r="P41" s="4"/>
      <c r="Q41" s="5"/>
      <c r="R41" s="5"/>
      <c r="S41" s="4">
        <v>96231.03</v>
      </c>
      <c r="T41" s="85">
        <f t="shared" si="1"/>
        <v>0.13442743493910303</v>
      </c>
      <c r="V41" s="9"/>
      <c r="W41" s="10"/>
      <c r="X41" s="11"/>
    </row>
    <row r="42" spans="1:24" ht="16.5" customHeight="1" thickBot="1" x14ac:dyDescent="0.25">
      <c r="B42" s="15" t="s">
        <v>369</v>
      </c>
      <c r="C42" s="3" t="s">
        <v>130</v>
      </c>
      <c r="D42" s="3">
        <v>2011</v>
      </c>
      <c r="E42" s="3">
        <v>9648</v>
      </c>
      <c r="F42" s="19">
        <v>39141</v>
      </c>
      <c r="G42" s="20"/>
      <c r="H42" s="20">
        <v>39173</v>
      </c>
      <c r="I42" s="20">
        <v>40725</v>
      </c>
      <c r="J42" s="20" t="s">
        <v>689</v>
      </c>
      <c r="K42" s="3" t="s">
        <v>689</v>
      </c>
      <c r="L42" s="4">
        <v>12826997</v>
      </c>
      <c r="M42" s="4"/>
      <c r="N42" s="5"/>
      <c r="O42" s="5"/>
      <c r="P42" s="4"/>
      <c r="Q42" s="5"/>
      <c r="R42" s="5"/>
      <c r="S42" s="4">
        <v>14148126.43</v>
      </c>
      <c r="T42" s="85">
        <f t="shared" si="1"/>
        <v>1.1029960036632112</v>
      </c>
      <c r="V42" s="9"/>
      <c r="W42" s="10"/>
      <c r="X42" s="11"/>
    </row>
    <row r="43" spans="1:24" ht="16.5" customHeight="1" thickBot="1" x14ac:dyDescent="0.25">
      <c r="B43" s="15" t="s">
        <v>364</v>
      </c>
      <c r="C43" s="3" t="s">
        <v>130</v>
      </c>
      <c r="D43" s="3">
        <v>2011</v>
      </c>
      <c r="E43" s="3">
        <v>10149</v>
      </c>
      <c r="F43" s="19">
        <v>38169</v>
      </c>
      <c r="G43" s="20"/>
      <c r="H43" s="20">
        <v>38777</v>
      </c>
      <c r="I43" s="20">
        <v>39052</v>
      </c>
      <c r="J43" s="20" t="s">
        <v>689</v>
      </c>
      <c r="K43" s="3" t="s">
        <v>689</v>
      </c>
      <c r="L43" s="4">
        <v>901492.26</v>
      </c>
      <c r="M43" s="4"/>
      <c r="N43" s="5"/>
      <c r="O43" s="5"/>
      <c r="P43" s="4"/>
      <c r="Q43" s="5"/>
      <c r="R43" s="5"/>
      <c r="S43" s="4">
        <v>294314</v>
      </c>
      <c r="T43" s="85">
        <f t="shared" si="1"/>
        <v>0.32647423950151272</v>
      </c>
      <c r="V43" s="9"/>
      <c r="W43" s="10"/>
      <c r="X43" s="11"/>
    </row>
    <row r="44" spans="1:24" ht="28.5" customHeight="1" thickBot="1" x14ac:dyDescent="0.25">
      <c r="B44" s="17" t="s">
        <v>463</v>
      </c>
      <c r="C44" s="3" t="s">
        <v>130</v>
      </c>
      <c r="D44" s="3">
        <v>2010</v>
      </c>
      <c r="E44" s="3">
        <v>10360</v>
      </c>
      <c r="F44" s="19">
        <v>38741</v>
      </c>
      <c r="G44" s="20"/>
      <c r="H44" s="20">
        <v>39934</v>
      </c>
      <c r="I44" s="20">
        <v>40148</v>
      </c>
      <c r="J44" s="20" t="s">
        <v>689</v>
      </c>
      <c r="K44" s="3" t="s">
        <v>689</v>
      </c>
      <c r="L44" s="4">
        <v>181910</v>
      </c>
      <c r="M44" s="4"/>
      <c r="N44" s="5"/>
      <c r="O44" s="5"/>
      <c r="P44" s="4"/>
      <c r="Q44" s="5"/>
      <c r="R44" s="5"/>
      <c r="S44" s="4">
        <v>172627.14</v>
      </c>
      <c r="T44" s="85">
        <f t="shared" si="1"/>
        <v>0.94897004012973452</v>
      </c>
      <c r="V44" s="9"/>
      <c r="W44" s="10"/>
      <c r="X44" s="11"/>
    </row>
    <row r="45" spans="1:24" ht="16.5" customHeight="1" thickBot="1" x14ac:dyDescent="0.25">
      <c r="B45" s="18" t="s">
        <v>587</v>
      </c>
      <c r="C45" s="3" t="s">
        <v>266</v>
      </c>
      <c r="D45" s="3">
        <v>2014</v>
      </c>
      <c r="E45" s="3">
        <v>10408</v>
      </c>
      <c r="F45" s="19">
        <v>38176</v>
      </c>
      <c r="G45" s="20"/>
      <c r="H45" s="20">
        <v>38777</v>
      </c>
      <c r="I45" s="20">
        <v>41974</v>
      </c>
      <c r="J45" s="20" t="s">
        <v>689</v>
      </c>
      <c r="K45" s="3" t="s">
        <v>691</v>
      </c>
      <c r="L45" s="4">
        <v>3405865.6</v>
      </c>
      <c r="M45" s="4"/>
      <c r="N45" s="5"/>
      <c r="O45" s="5"/>
      <c r="P45" s="4"/>
      <c r="Q45" s="5"/>
      <c r="R45" s="5"/>
      <c r="S45" s="4">
        <v>3248780.67</v>
      </c>
      <c r="T45" s="85">
        <f t="shared" si="1"/>
        <v>0.95387811838494152</v>
      </c>
      <c r="V45" s="9"/>
      <c r="W45" s="10"/>
      <c r="X45" s="11"/>
    </row>
    <row r="46" spans="1:24" ht="16.5" customHeight="1" thickBot="1" x14ac:dyDescent="0.25">
      <c r="B46" s="17" t="s">
        <v>442</v>
      </c>
      <c r="C46" s="3" t="s">
        <v>130</v>
      </c>
      <c r="D46" s="3">
        <v>2010</v>
      </c>
      <c r="E46" s="3">
        <v>10438</v>
      </c>
      <c r="F46" s="19">
        <v>38201</v>
      </c>
      <c r="G46" s="20"/>
      <c r="H46" s="20">
        <v>38777</v>
      </c>
      <c r="I46" s="20">
        <v>40269</v>
      </c>
      <c r="J46" s="20" t="s">
        <v>689</v>
      </c>
      <c r="K46" s="3" t="s">
        <v>689</v>
      </c>
      <c r="L46" s="4">
        <v>1842236</v>
      </c>
      <c r="M46" s="4"/>
      <c r="N46" s="5"/>
      <c r="O46" s="5"/>
      <c r="P46" s="4"/>
      <c r="Q46" s="5"/>
      <c r="R46" s="5"/>
      <c r="S46" s="4">
        <v>170488.04</v>
      </c>
      <c r="T46" s="85">
        <f t="shared" si="1"/>
        <v>9.2544082299987632E-2</v>
      </c>
      <c r="V46" s="9"/>
      <c r="W46" s="10"/>
      <c r="X46" s="11"/>
    </row>
    <row r="47" spans="1:24" ht="16.5" customHeight="1" thickBot="1" x14ac:dyDescent="0.25">
      <c r="B47" s="16" t="s">
        <v>311</v>
      </c>
      <c r="C47" s="3" t="s">
        <v>130</v>
      </c>
      <c r="D47" s="3">
        <v>2013</v>
      </c>
      <c r="E47" s="3">
        <v>10489</v>
      </c>
      <c r="F47" s="19">
        <v>38175</v>
      </c>
      <c r="G47" s="20"/>
      <c r="H47" s="20">
        <v>38718</v>
      </c>
      <c r="I47" s="20">
        <v>40148</v>
      </c>
      <c r="J47" s="20" t="s">
        <v>689</v>
      </c>
      <c r="K47" s="3" t="s">
        <v>689</v>
      </c>
      <c r="L47" s="4">
        <v>627501</v>
      </c>
      <c r="M47" s="4"/>
      <c r="N47" s="5"/>
      <c r="O47" s="5"/>
      <c r="P47" s="4"/>
      <c r="Q47" s="5"/>
      <c r="R47" s="5"/>
      <c r="S47" s="4">
        <v>298447.83</v>
      </c>
      <c r="T47" s="85">
        <f t="shared" si="1"/>
        <v>0.47561331376364341</v>
      </c>
      <c r="V47" s="9"/>
      <c r="W47" s="10"/>
      <c r="X47" s="11"/>
    </row>
    <row r="48" spans="1:24" ht="16.5" customHeight="1" thickBot="1" x14ac:dyDescent="0.25">
      <c r="B48" s="35" t="s">
        <v>562</v>
      </c>
      <c r="C48" s="3" t="s">
        <v>265</v>
      </c>
      <c r="D48" s="3">
        <v>2012</v>
      </c>
      <c r="E48" s="3">
        <v>10585</v>
      </c>
      <c r="F48" s="19">
        <v>38387</v>
      </c>
      <c r="G48" s="20"/>
      <c r="H48" s="20">
        <v>40664</v>
      </c>
      <c r="I48" s="20" t="s">
        <v>692</v>
      </c>
      <c r="J48" s="20" t="s">
        <v>689</v>
      </c>
      <c r="K48" s="3" t="s">
        <v>689</v>
      </c>
      <c r="L48" s="4">
        <v>494061</v>
      </c>
      <c r="M48" s="4"/>
      <c r="N48" s="5"/>
      <c r="O48" s="5"/>
      <c r="P48" s="4"/>
      <c r="Q48" s="5"/>
      <c r="R48" s="5"/>
      <c r="S48" s="4">
        <v>584511.6</v>
      </c>
      <c r="T48" s="85">
        <f t="shared" si="1"/>
        <v>1.1830757740440958</v>
      </c>
      <c r="V48" s="9"/>
      <c r="W48" s="10"/>
      <c r="X48" s="11"/>
    </row>
    <row r="49" spans="1:24" ht="16.5" customHeight="1" thickBot="1" x14ac:dyDescent="0.25">
      <c r="B49" s="17" t="s">
        <v>438</v>
      </c>
      <c r="C49" s="3" t="s">
        <v>130</v>
      </c>
      <c r="D49" s="3">
        <v>2010</v>
      </c>
      <c r="E49" s="3">
        <v>10852</v>
      </c>
      <c r="F49" s="19">
        <v>38167</v>
      </c>
      <c r="G49" s="20"/>
      <c r="H49" s="20">
        <v>38899</v>
      </c>
      <c r="I49" s="20">
        <v>40148</v>
      </c>
      <c r="J49" s="20" t="s">
        <v>689</v>
      </c>
      <c r="K49" s="3" t="s">
        <v>689</v>
      </c>
      <c r="L49" s="4">
        <v>1896000</v>
      </c>
      <c r="M49" s="4"/>
      <c r="N49" s="5"/>
      <c r="O49" s="5"/>
      <c r="P49" s="4"/>
      <c r="Q49" s="5"/>
      <c r="R49" s="5"/>
      <c r="S49" s="4">
        <v>3871243.78</v>
      </c>
      <c r="T49" s="85">
        <f t="shared" si="1"/>
        <v>2.0417952426160335</v>
      </c>
      <c r="V49" s="9"/>
      <c r="W49" s="10"/>
      <c r="X49" s="11"/>
    </row>
    <row r="50" spans="1:24" ht="16.5" customHeight="1" thickBot="1" x14ac:dyDescent="0.25">
      <c r="A50" s="28"/>
      <c r="B50" s="17" t="s">
        <v>444</v>
      </c>
      <c r="C50" s="3" t="s">
        <v>130</v>
      </c>
      <c r="D50" s="3">
        <v>2010</v>
      </c>
      <c r="E50" s="3">
        <v>10905</v>
      </c>
      <c r="F50" s="19">
        <v>38240</v>
      </c>
      <c r="G50" s="20"/>
      <c r="H50" s="20">
        <v>38777</v>
      </c>
      <c r="I50" s="20">
        <v>40087</v>
      </c>
      <c r="J50" s="20" t="s">
        <v>689</v>
      </c>
      <c r="K50" s="3" t="s">
        <v>689</v>
      </c>
      <c r="L50" s="4">
        <v>2660687</v>
      </c>
      <c r="M50" s="4"/>
      <c r="N50" s="5"/>
      <c r="O50" s="5"/>
      <c r="P50" s="4"/>
      <c r="Q50" s="5"/>
      <c r="R50" s="5"/>
      <c r="S50" s="4">
        <v>1136091.71</v>
      </c>
      <c r="T50" s="85">
        <f t="shared" si="1"/>
        <v>0.42699186713807374</v>
      </c>
      <c r="U50" s="28"/>
      <c r="V50" s="9"/>
      <c r="W50" s="10"/>
      <c r="X50" s="11"/>
    </row>
    <row r="51" spans="1:24" ht="16.5" customHeight="1" thickBot="1" x14ac:dyDescent="0.25">
      <c r="B51" s="35" t="s">
        <v>544</v>
      </c>
      <c r="C51" s="3" t="s">
        <v>265</v>
      </c>
      <c r="D51" s="3">
        <v>2012</v>
      </c>
      <c r="E51" s="3">
        <v>11308</v>
      </c>
      <c r="F51" s="19">
        <v>38915</v>
      </c>
      <c r="G51" s="20"/>
      <c r="H51" s="20" t="s">
        <v>706</v>
      </c>
      <c r="I51" s="20">
        <v>40878</v>
      </c>
      <c r="J51" s="20" t="s">
        <v>689</v>
      </c>
      <c r="K51" s="3" t="s">
        <v>689</v>
      </c>
      <c r="L51" s="4">
        <v>845294</v>
      </c>
      <c r="M51" s="4"/>
      <c r="N51" s="5"/>
      <c r="O51" s="5"/>
      <c r="P51" s="4"/>
      <c r="Q51" s="5"/>
      <c r="R51" s="5"/>
      <c r="S51" s="4">
        <v>1078059.8400000001</v>
      </c>
      <c r="T51" s="85">
        <f t="shared" si="1"/>
        <v>1.2753667244769276</v>
      </c>
      <c r="V51" s="9"/>
      <c r="W51" s="10"/>
      <c r="X51" s="11"/>
    </row>
    <row r="52" spans="1:24" ht="16.5" customHeight="1" thickBot="1" x14ac:dyDescent="0.25">
      <c r="A52" s="28"/>
      <c r="B52" s="35" t="s">
        <v>339</v>
      </c>
      <c r="C52" s="3" t="s">
        <v>265</v>
      </c>
      <c r="D52" s="3">
        <v>2012</v>
      </c>
      <c r="E52" s="3">
        <v>11316</v>
      </c>
      <c r="F52" s="19">
        <v>39198</v>
      </c>
      <c r="G52" s="20"/>
      <c r="H52" s="20">
        <v>39234</v>
      </c>
      <c r="I52" s="20" t="s">
        <v>692</v>
      </c>
      <c r="J52" s="20" t="s">
        <v>689</v>
      </c>
      <c r="K52" s="3" t="s">
        <v>689</v>
      </c>
      <c r="L52" s="4">
        <v>869135.13</v>
      </c>
      <c r="M52" s="4"/>
      <c r="N52" s="5"/>
      <c r="O52" s="5"/>
      <c r="P52" s="4"/>
      <c r="Q52" s="5"/>
      <c r="R52" s="5"/>
      <c r="S52" s="4">
        <v>897575.11</v>
      </c>
      <c r="T52" s="85">
        <f t="shared" si="1"/>
        <v>1.0327221613973883</v>
      </c>
      <c r="U52" s="28"/>
      <c r="V52" s="9"/>
      <c r="W52" s="10"/>
      <c r="X52" s="11"/>
    </row>
    <row r="53" spans="1:24" ht="16.5" customHeight="1" thickBot="1" x14ac:dyDescent="0.25">
      <c r="A53" s="1">
        <v>7</v>
      </c>
      <c r="B53" s="17" t="s">
        <v>458</v>
      </c>
      <c r="C53" s="3" t="s">
        <v>267</v>
      </c>
      <c r="D53" s="3">
        <v>2010</v>
      </c>
      <c r="E53" s="3">
        <v>11403</v>
      </c>
      <c r="F53" s="19">
        <v>38554</v>
      </c>
      <c r="G53" s="20"/>
      <c r="H53" s="20">
        <v>39295</v>
      </c>
      <c r="I53" s="20">
        <v>40513</v>
      </c>
      <c r="J53" s="20" t="s">
        <v>691</v>
      </c>
      <c r="K53" s="3" t="s">
        <v>689</v>
      </c>
      <c r="L53" s="4">
        <v>1676454</v>
      </c>
      <c r="M53" s="4"/>
      <c r="N53" s="5"/>
      <c r="O53" s="5"/>
      <c r="P53" s="4"/>
      <c r="Q53" s="5"/>
      <c r="R53" s="5"/>
      <c r="S53" s="4">
        <v>879254</v>
      </c>
      <c r="T53" s="85">
        <f t="shared" si="1"/>
        <v>0.52447248776286137</v>
      </c>
      <c r="V53" s="9"/>
      <c r="W53" s="10"/>
      <c r="X53" s="11"/>
    </row>
    <row r="54" spans="1:24" ht="16.5" customHeight="1" thickBot="1" x14ac:dyDescent="0.25">
      <c r="A54" s="28"/>
      <c r="B54" s="68" t="s">
        <v>547</v>
      </c>
      <c r="C54" s="69" t="s">
        <v>265</v>
      </c>
      <c r="D54" s="69">
        <v>2012</v>
      </c>
      <c r="E54" s="69">
        <v>11650</v>
      </c>
      <c r="F54" s="70">
        <v>38240</v>
      </c>
      <c r="G54" s="71"/>
      <c r="H54" s="71">
        <v>38777</v>
      </c>
      <c r="I54" s="71">
        <v>40969</v>
      </c>
      <c r="J54" s="71" t="s">
        <v>689</v>
      </c>
      <c r="K54" s="69" t="s">
        <v>689</v>
      </c>
      <c r="L54" s="72">
        <v>1976063</v>
      </c>
      <c r="M54" s="72"/>
      <c r="N54" s="73"/>
      <c r="O54" s="73"/>
      <c r="P54" s="72"/>
      <c r="Q54" s="73"/>
      <c r="R54" s="73"/>
      <c r="S54" s="72">
        <v>1319669.4099999999</v>
      </c>
      <c r="T54" s="85">
        <f t="shared" si="1"/>
        <v>0.66782759962612526</v>
      </c>
      <c r="U54" s="28"/>
      <c r="V54" s="9"/>
      <c r="W54" s="10"/>
      <c r="X54" s="11"/>
    </row>
    <row r="55" spans="1:24" ht="16.5" customHeight="1" thickBot="1" x14ac:dyDescent="0.25">
      <c r="A55" s="28"/>
      <c r="B55" s="17" t="s">
        <v>439</v>
      </c>
      <c r="C55" s="3" t="s">
        <v>130</v>
      </c>
      <c r="D55" s="3">
        <v>2010</v>
      </c>
      <c r="E55" s="3">
        <v>11755</v>
      </c>
      <c r="F55" s="19">
        <v>38259</v>
      </c>
      <c r="G55" s="20"/>
      <c r="H55" s="20">
        <v>38718</v>
      </c>
      <c r="I55" s="20" t="s">
        <v>708</v>
      </c>
      <c r="J55" s="20" t="s">
        <v>689</v>
      </c>
      <c r="K55" s="3" t="s">
        <v>689</v>
      </c>
      <c r="L55" s="4">
        <v>1243745</v>
      </c>
      <c r="M55" s="4"/>
      <c r="N55" s="5"/>
      <c r="O55" s="5"/>
      <c r="P55" s="4"/>
      <c r="Q55" s="5"/>
      <c r="R55" s="5"/>
      <c r="S55" s="4">
        <v>1924002.19</v>
      </c>
      <c r="T55" s="85">
        <f t="shared" si="1"/>
        <v>1.546942653035791</v>
      </c>
      <c r="U55" s="28"/>
      <c r="V55" s="9"/>
      <c r="W55" s="10"/>
      <c r="X55" s="11"/>
    </row>
    <row r="56" spans="1:24" ht="16.5" customHeight="1" thickBot="1" x14ac:dyDescent="0.25">
      <c r="A56" s="28"/>
      <c r="B56" s="35" t="s">
        <v>559</v>
      </c>
      <c r="C56" s="3" t="s">
        <v>265</v>
      </c>
      <c r="D56" s="3">
        <v>2012</v>
      </c>
      <c r="E56" s="3">
        <v>11866</v>
      </c>
      <c r="F56" s="19">
        <v>39199</v>
      </c>
      <c r="G56" s="20"/>
      <c r="H56" s="20">
        <v>39264</v>
      </c>
      <c r="I56" s="20">
        <v>41183</v>
      </c>
      <c r="J56" s="20" t="s">
        <v>689</v>
      </c>
      <c r="K56" s="3" t="s">
        <v>689</v>
      </c>
      <c r="L56" s="4">
        <v>762244.25</v>
      </c>
      <c r="M56" s="4"/>
      <c r="N56" s="5"/>
      <c r="O56" s="5"/>
      <c r="P56" s="4"/>
      <c r="Q56" s="5"/>
      <c r="R56" s="5"/>
      <c r="S56" s="4">
        <v>828200.49</v>
      </c>
      <c r="T56" s="85">
        <f t="shared" si="1"/>
        <v>1.0865290095661595</v>
      </c>
      <c r="U56" s="28"/>
      <c r="V56" s="9"/>
      <c r="W56" s="10"/>
      <c r="X56" s="11"/>
    </row>
    <row r="57" spans="1:24" ht="16.5" customHeight="1" thickBot="1" x14ac:dyDescent="0.25">
      <c r="A57" s="28"/>
      <c r="B57" s="14" t="s">
        <v>334</v>
      </c>
      <c r="C57" s="3" t="s">
        <v>130</v>
      </c>
      <c r="D57" s="3">
        <v>2012</v>
      </c>
      <c r="E57" s="3">
        <v>12213</v>
      </c>
      <c r="F57" s="19">
        <v>38538</v>
      </c>
      <c r="G57" s="20"/>
      <c r="H57" s="20">
        <v>38777</v>
      </c>
      <c r="I57" s="20">
        <v>41183</v>
      </c>
      <c r="J57" s="20" t="s">
        <v>707</v>
      </c>
      <c r="K57" s="3" t="s">
        <v>691</v>
      </c>
      <c r="L57" s="4">
        <v>5924729</v>
      </c>
      <c r="M57" s="4"/>
      <c r="N57" s="5"/>
      <c r="O57" s="5"/>
      <c r="P57" s="4"/>
      <c r="Q57" s="5"/>
      <c r="R57" s="5"/>
      <c r="S57" s="4">
        <v>6755924.6500000004</v>
      </c>
      <c r="T57" s="85">
        <f t="shared" si="1"/>
        <v>1.1402926024127011</v>
      </c>
      <c r="U57" s="28"/>
      <c r="V57" s="9"/>
      <c r="W57" s="10"/>
      <c r="X57" s="11"/>
    </row>
    <row r="58" spans="1:24" ht="16.5" customHeight="1" thickBot="1" x14ac:dyDescent="0.25">
      <c r="A58" s="28"/>
      <c r="B58" s="29" t="s">
        <v>206</v>
      </c>
      <c r="C58" s="3" t="s">
        <v>265</v>
      </c>
      <c r="D58" s="3">
        <v>2015</v>
      </c>
      <c r="E58" s="3">
        <v>12297</v>
      </c>
      <c r="F58" s="19">
        <v>38313</v>
      </c>
      <c r="G58" s="20"/>
      <c r="H58" s="20" t="s">
        <v>698</v>
      </c>
      <c r="I58" s="20" t="s">
        <v>698</v>
      </c>
      <c r="J58" s="20" t="s">
        <v>689</v>
      </c>
      <c r="K58" s="3" t="s">
        <v>689</v>
      </c>
      <c r="L58" s="4">
        <v>2277316</v>
      </c>
      <c r="M58" s="4">
        <v>0</v>
      </c>
      <c r="N58" s="5">
        <v>0</v>
      </c>
      <c r="O58" s="5">
        <v>329208</v>
      </c>
      <c r="P58" s="4">
        <v>0</v>
      </c>
      <c r="Q58" s="5">
        <v>0</v>
      </c>
      <c r="R58" s="5">
        <v>0</v>
      </c>
      <c r="S58" s="4">
        <v>0</v>
      </c>
      <c r="T58" s="85">
        <f t="shared" si="1"/>
        <v>0</v>
      </c>
      <c r="U58" s="28"/>
      <c r="V58" s="9"/>
      <c r="W58" s="10"/>
      <c r="X58" s="11"/>
    </row>
    <row r="59" spans="1:24" ht="27" customHeight="1" thickBot="1" x14ac:dyDescent="0.25">
      <c r="B59" s="15" t="s">
        <v>362</v>
      </c>
      <c r="C59" s="3" t="s">
        <v>130</v>
      </c>
      <c r="D59" s="3">
        <v>2011</v>
      </c>
      <c r="E59" s="3">
        <v>12466</v>
      </c>
      <c r="F59" s="19">
        <v>38545</v>
      </c>
      <c r="G59" s="20"/>
      <c r="H59" s="20">
        <v>38777</v>
      </c>
      <c r="I59" s="20" t="s">
        <v>710</v>
      </c>
      <c r="J59" s="20" t="s">
        <v>689</v>
      </c>
      <c r="K59" s="3" t="s">
        <v>689</v>
      </c>
      <c r="L59" s="4">
        <v>1834675</v>
      </c>
      <c r="M59" s="4"/>
      <c r="N59" s="5"/>
      <c r="O59" s="5"/>
      <c r="P59" s="4"/>
      <c r="Q59" s="5"/>
      <c r="R59" s="5"/>
      <c r="S59" s="4">
        <v>1769042.1</v>
      </c>
      <c r="T59" s="85">
        <f t="shared" si="1"/>
        <v>0.96422641612274662</v>
      </c>
      <c r="V59" s="9"/>
      <c r="W59" s="10"/>
      <c r="X59" s="11"/>
    </row>
    <row r="60" spans="1:24" ht="27" customHeight="1" thickBot="1" x14ac:dyDescent="0.25">
      <c r="B60" s="17" t="s">
        <v>437</v>
      </c>
      <c r="C60" s="3" t="s">
        <v>130</v>
      </c>
      <c r="D60" s="3">
        <v>2010</v>
      </c>
      <c r="E60" s="3">
        <v>12704</v>
      </c>
      <c r="F60" s="19">
        <v>38320</v>
      </c>
      <c r="G60" s="20"/>
      <c r="H60" s="20" t="s">
        <v>706</v>
      </c>
      <c r="I60" s="20" t="s">
        <v>719</v>
      </c>
      <c r="J60" s="20" t="s">
        <v>691</v>
      </c>
      <c r="K60" s="3" t="s">
        <v>689</v>
      </c>
      <c r="L60" s="4">
        <v>1501071.57</v>
      </c>
      <c r="M60" s="4"/>
      <c r="N60" s="5"/>
      <c r="O60" s="5"/>
      <c r="P60" s="4"/>
      <c r="Q60" s="5"/>
      <c r="R60" s="5"/>
      <c r="S60" s="4">
        <v>1759918.65</v>
      </c>
      <c r="T60" s="85">
        <f t="shared" si="1"/>
        <v>1.1724415312189278</v>
      </c>
      <c r="U60" s="1" t="s">
        <v>734</v>
      </c>
      <c r="V60" s="9"/>
      <c r="W60" s="10"/>
      <c r="X60" s="11"/>
    </row>
    <row r="61" spans="1:24" s="77" customFormat="1" ht="38.25" customHeight="1" thickBot="1" x14ac:dyDescent="0.25">
      <c r="A61" s="67"/>
      <c r="B61" s="15" t="s">
        <v>376</v>
      </c>
      <c r="C61" s="3" t="s">
        <v>130</v>
      </c>
      <c r="D61" s="3">
        <v>2011</v>
      </c>
      <c r="E61" s="78">
        <v>12818</v>
      </c>
      <c r="F61" s="19">
        <v>39122</v>
      </c>
      <c r="G61" s="20"/>
      <c r="H61" s="20">
        <v>39539</v>
      </c>
      <c r="I61" s="20" t="s">
        <v>692</v>
      </c>
      <c r="J61" s="20" t="s">
        <v>689</v>
      </c>
      <c r="K61" s="3" t="s">
        <v>691</v>
      </c>
      <c r="L61" s="4">
        <v>12977252.880000001</v>
      </c>
      <c r="M61" s="4"/>
      <c r="N61" s="5"/>
      <c r="O61" s="5"/>
      <c r="P61" s="4"/>
      <c r="Q61" s="5"/>
      <c r="R61" s="5"/>
      <c r="S61" s="4">
        <v>11479088.300000001</v>
      </c>
      <c r="T61" s="85">
        <f t="shared" si="1"/>
        <v>0.88455456683679878</v>
      </c>
      <c r="U61" s="67" t="s">
        <v>769</v>
      </c>
      <c r="V61" s="74"/>
      <c r="W61" s="75"/>
      <c r="X61" s="76"/>
    </row>
    <row r="62" spans="1:24" ht="27" customHeight="1" thickBot="1" x14ac:dyDescent="0.25">
      <c r="B62" s="17" t="s">
        <v>510</v>
      </c>
      <c r="C62" s="3" t="s">
        <v>130</v>
      </c>
      <c r="D62" s="3">
        <v>2010</v>
      </c>
      <c r="E62" s="3">
        <v>13064</v>
      </c>
      <c r="F62" s="19" t="s">
        <v>752</v>
      </c>
      <c r="G62" s="20"/>
      <c r="H62" s="20" t="s">
        <v>698</v>
      </c>
      <c r="I62" s="20" t="s">
        <v>698</v>
      </c>
      <c r="J62" s="20" t="s">
        <v>689</v>
      </c>
      <c r="K62" s="3" t="s">
        <v>689</v>
      </c>
      <c r="L62" s="4">
        <v>3359774</v>
      </c>
      <c r="M62" s="4"/>
      <c r="N62" s="5"/>
      <c r="O62" s="5"/>
      <c r="P62" s="4"/>
      <c r="Q62" s="5"/>
      <c r="R62" s="5"/>
      <c r="S62" s="4">
        <v>0</v>
      </c>
      <c r="T62" s="85">
        <f t="shared" si="1"/>
        <v>0</v>
      </c>
      <c r="V62" s="9"/>
      <c r="W62" s="10"/>
      <c r="X62" s="11"/>
    </row>
    <row r="63" spans="1:24" ht="27" customHeight="1" thickBot="1" x14ac:dyDescent="0.25">
      <c r="B63" s="34" t="s">
        <v>538</v>
      </c>
      <c r="C63" s="3" t="s">
        <v>265</v>
      </c>
      <c r="D63" s="3">
        <v>2013</v>
      </c>
      <c r="E63" s="3">
        <v>13348</v>
      </c>
      <c r="F63" s="19">
        <v>39841</v>
      </c>
      <c r="G63" s="20"/>
      <c r="H63" s="20">
        <v>40664</v>
      </c>
      <c r="I63" s="20">
        <v>41579</v>
      </c>
      <c r="J63" s="20" t="s">
        <v>689</v>
      </c>
      <c r="K63" s="3" t="s">
        <v>689</v>
      </c>
      <c r="L63" s="4">
        <v>1098307.56</v>
      </c>
      <c r="M63" s="4"/>
      <c r="N63" s="5"/>
      <c r="O63" s="5"/>
      <c r="P63" s="4"/>
      <c r="Q63" s="5"/>
      <c r="R63" s="5"/>
      <c r="S63" s="4">
        <v>1062489.17</v>
      </c>
      <c r="T63" s="85">
        <f t="shared" si="1"/>
        <v>0.96738765050474551</v>
      </c>
      <c r="U63" s="1" t="s">
        <v>735</v>
      </c>
      <c r="V63" s="9"/>
      <c r="W63" s="10"/>
      <c r="X63" s="11"/>
    </row>
    <row r="64" spans="1:24" ht="27" customHeight="1" thickBot="1" x14ac:dyDescent="0.25">
      <c r="A64" s="1">
        <v>8</v>
      </c>
      <c r="B64" s="3" t="s">
        <v>4</v>
      </c>
      <c r="C64" s="3" t="s">
        <v>130</v>
      </c>
      <c r="D64" s="3">
        <v>2015</v>
      </c>
      <c r="E64" s="3">
        <v>13372</v>
      </c>
      <c r="F64" s="19">
        <v>38307</v>
      </c>
      <c r="G64" s="20"/>
      <c r="H64" s="20">
        <v>39173</v>
      </c>
      <c r="I64" s="20">
        <v>42339</v>
      </c>
      <c r="J64" s="20" t="s">
        <v>689</v>
      </c>
      <c r="K64" s="3" t="s">
        <v>689</v>
      </c>
      <c r="L64" s="4">
        <v>824053</v>
      </c>
      <c r="M64" s="4">
        <v>417496</v>
      </c>
      <c r="N64" s="5">
        <v>39343</v>
      </c>
      <c r="O64" s="5">
        <v>0</v>
      </c>
      <c r="P64" s="4">
        <v>203130</v>
      </c>
      <c r="Q64" s="5">
        <v>2908</v>
      </c>
      <c r="R64" s="5">
        <v>1.4</v>
      </c>
      <c r="S64" s="4">
        <v>618077.80000000005</v>
      </c>
      <c r="T64" s="85">
        <f t="shared" si="1"/>
        <v>0.75004617421452269</v>
      </c>
      <c r="V64" s="9"/>
      <c r="W64" s="10"/>
      <c r="X64" s="11"/>
    </row>
    <row r="65" spans="1:24" ht="27" customHeight="1" thickBot="1" x14ac:dyDescent="0.25">
      <c r="A65" s="1">
        <v>9</v>
      </c>
      <c r="B65" s="34" t="s">
        <v>540</v>
      </c>
      <c r="C65" s="3" t="s">
        <v>265</v>
      </c>
      <c r="D65" s="3">
        <v>2013</v>
      </c>
      <c r="E65" s="3">
        <v>13624</v>
      </c>
      <c r="F65" s="19">
        <v>38380</v>
      </c>
      <c r="G65" s="20"/>
      <c r="H65" s="20">
        <v>40878</v>
      </c>
      <c r="I65" s="20" t="s">
        <v>694</v>
      </c>
      <c r="J65" s="20" t="s">
        <v>689</v>
      </c>
      <c r="K65" s="3" t="s">
        <v>691</v>
      </c>
      <c r="L65" s="4">
        <v>1344388.89</v>
      </c>
      <c r="M65" s="4"/>
      <c r="N65" s="5"/>
      <c r="O65" s="5"/>
      <c r="P65" s="4"/>
      <c r="Q65" s="5"/>
      <c r="R65" s="5"/>
      <c r="S65" s="4">
        <v>820305.21</v>
      </c>
      <c r="T65" s="85">
        <f t="shared" si="1"/>
        <v>0.61016958418928913</v>
      </c>
      <c r="V65" s="9"/>
      <c r="W65" s="10"/>
      <c r="X65" s="11"/>
    </row>
    <row r="66" spans="1:24" ht="35.25" customHeight="1" thickBot="1" x14ac:dyDescent="0.25">
      <c r="B66" s="34" t="s">
        <v>533</v>
      </c>
      <c r="C66" s="3" t="s">
        <v>265</v>
      </c>
      <c r="D66" s="3">
        <v>2013</v>
      </c>
      <c r="E66" s="3">
        <v>13637</v>
      </c>
      <c r="F66" s="19">
        <v>38672</v>
      </c>
      <c r="G66" s="20"/>
      <c r="H66" s="20">
        <v>38869</v>
      </c>
      <c r="I66" s="20">
        <v>41244</v>
      </c>
      <c r="J66" s="20" t="s">
        <v>689</v>
      </c>
      <c r="K66" s="3" t="s">
        <v>689</v>
      </c>
      <c r="L66" s="4">
        <v>3894701</v>
      </c>
      <c r="M66" s="4"/>
      <c r="N66" s="5"/>
      <c r="O66" s="5"/>
      <c r="P66" s="4"/>
      <c r="Q66" s="5"/>
      <c r="R66" s="5"/>
      <c r="S66" s="4">
        <v>418247.31</v>
      </c>
      <c r="T66" s="85">
        <f t="shared" si="1"/>
        <v>0.10738881110514004</v>
      </c>
      <c r="V66" s="9"/>
      <c r="W66" s="10"/>
      <c r="X66" s="11"/>
    </row>
    <row r="67" spans="1:24" ht="36" customHeight="1" thickBot="1" x14ac:dyDescent="0.25">
      <c r="A67" s="1">
        <v>10</v>
      </c>
      <c r="B67" s="15" t="s">
        <v>366</v>
      </c>
      <c r="C67" s="3" t="s">
        <v>130</v>
      </c>
      <c r="D67" s="3">
        <v>2011</v>
      </c>
      <c r="E67" s="3">
        <v>13815</v>
      </c>
      <c r="F67" s="19">
        <v>38362</v>
      </c>
      <c r="G67" s="20"/>
      <c r="H67" s="20">
        <v>39234</v>
      </c>
      <c r="I67" s="20">
        <v>40848</v>
      </c>
      <c r="J67" s="20" t="s">
        <v>689</v>
      </c>
      <c r="K67" s="3" t="s">
        <v>689</v>
      </c>
      <c r="L67" s="4">
        <v>960848</v>
      </c>
      <c r="M67" s="4"/>
      <c r="N67" s="5"/>
      <c r="O67" s="5"/>
      <c r="P67" s="4"/>
      <c r="Q67" s="5"/>
      <c r="R67" s="5"/>
      <c r="S67" s="4">
        <v>1258639.26</v>
      </c>
      <c r="T67" s="85">
        <f t="shared" si="1"/>
        <v>1.30992546167552</v>
      </c>
      <c r="V67" s="9"/>
      <c r="W67" s="10"/>
      <c r="X67" s="11"/>
    </row>
    <row r="68" spans="1:24" ht="36" customHeight="1" thickBot="1" x14ac:dyDescent="0.25">
      <c r="A68" s="1">
        <v>11</v>
      </c>
      <c r="B68" s="35" t="s">
        <v>550</v>
      </c>
      <c r="C68" s="3" t="s">
        <v>265</v>
      </c>
      <c r="D68" s="3">
        <v>2012</v>
      </c>
      <c r="E68" s="3">
        <v>13993</v>
      </c>
      <c r="F68" s="19">
        <v>39212</v>
      </c>
      <c r="G68" s="20"/>
      <c r="H68" s="20">
        <v>39264</v>
      </c>
      <c r="I68" s="20">
        <v>41214</v>
      </c>
      <c r="J68" s="20" t="s">
        <v>689</v>
      </c>
      <c r="K68" s="3" t="s">
        <v>689</v>
      </c>
      <c r="L68" s="4">
        <v>334871</v>
      </c>
      <c r="M68" s="4"/>
      <c r="N68" s="5"/>
      <c r="O68" s="5"/>
      <c r="P68" s="4"/>
      <c r="Q68" s="5"/>
      <c r="R68" s="5"/>
      <c r="S68" s="4">
        <v>490171.26</v>
      </c>
      <c r="T68" s="85">
        <f t="shared" si="1"/>
        <v>1.4637614484383539</v>
      </c>
      <c r="V68" s="9"/>
      <c r="W68" s="10"/>
      <c r="X68" s="11"/>
    </row>
    <row r="69" spans="1:24" ht="36" customHeight="1" thickBot="1" x14ac:dyDescent="0.25">
      <c r="A69" s="28"/>
      <c r="B69" s="15" t="s">
        <v>363</v>
      </c>
      <c r="C69" s="3" t="s">
        <v>130</v>
      </c>
      <c r="D69" s="3">
        <v>2011</v>
      </c>
      <c r="E69" s="3">
        <v>14126</v>
      </c>
      <c r="F69" s="19">
        <v>38366</v>
      </c>
      <c r="G69" s="20"/>
      <c r="H69" s="20">
        <v>38777</v>
      </c>
      <c r="I69" s="20">
        <v>40756</v>
      </c>
      <c r="J69" s="20" t="s">
        <v>689</v>
      </c>
      <c r="K69" s="3" t="s">
        <v>689</v>
      </c>
      <c r="L69" s="4">
        <v>4051658</v>
      </c>
      <c r="M69" s="4"/>
      <c r="N69" s="5"/>
      <c r="O69" s="5"/>
      <c r="P69" s="4"/>
      <c r="Q69" s="5"/>
      <c r="R69" s="5"/>
      <c r="S69" s="4">
        <v>7263713.5199999996</v>
      </c>
      <c r="T69" s="85">
        <f t="shared" si="1"/>
        <v>1.7927755797749958</v>
      </c>
      <c r="U69" s="28"/>
      <c r="V69" s="9"/>
      <c r="W69" s="10"/>
      <c r="X69" s="11"/>
    </row>
    <row r="70" spans="1:24" ht="36" customHeight="1" thickBot="1" x14ac:dyDescent="0.25">
      <c r="B70" s="3" t="s">
        <v>12</v>
      </c>
      <c r="C70" s="3" t="s">
        <v>130</v>
      </c>
      <c r="D70" s="3">
        <v>2015</v>
      </c>
      <c r="E70" s="3">
        <v>14304</v>
      </c>
      <c r="F70" s="19">
        <v>38337</v>
      </c>
      <c r="G70" s="20"/>
      <c r="H70" s="20">
        <v>38838</v>
      </c>
      <c r="I70" s="20">
        <v>42186</v>
      </c>
      <c r="J70" s="20" t="s">
        <v>689</v>
      </c>
      <c r="K70" s="3" t="s">
        <v>691</v>
      </c>
      <c r="L70" s="4">
        <v>507435</v>
      </c>
      <c r="M70" s="4">
        <v>362048</v>
      </c>
      <c r="N70" s="5">
        <v>29450</v>
      </c>
      <c r="O70" s="5">
        <v>0</v>
      </c>
      <c r="P70" s="4">
        <v>17134</v>
      </c>
      <c r="Q70" s="5">
        <v>17134</v>
      </c>
      <c r="R70" s="5">
        <v>100</v>
      </c>
      <c r="S70" s="4">
        <v>408631.75</v>
      </c>
      <c r="T70" s="85">
        <f t="shared" si="1"/>
        <v>0.80528885473016243</v>
      </c>
      <c r="V70" s="9"/>
      <c r="W70" s="10"/>
      <c r="X70" s="11"/>
    </row>
    <row r="71" spans="1:24" ht="36" customHeight="1" thickBot="1" x14ac:dyDescent="0.25">
      <c r="B71" s="35" t="s">
        <v>542</v>
      </c>
      <c r="C71" s="3" t="s">
        <v>265</v>
      </c>
      <c r="D71" s="3">
        <v>2012</v>
      </c>
      <c r="E71" s="3">
        <v>14399</v>
      </c>
      <c r="F71" s="19">
        <v>38492</v>
      </c>
      <c r="G71" s="20"/>
      <c r="H71" s="20">
        <v>38749</v>
      </c>
      <c r="I71" s="20">
        <v>41061</v>
      </c>
      <c r="J71" s="20" t="s">
        <v>689</v>
      </c>
      <c r="K71" s="3" t="s">
        <v>689</v>
      </c>
      <c r="L71" s="4">
        <v>1226768</v>
      </c>
      <c r="M71" s="4"/>
      <c r="N71" s="5"/>
      <c r="O71" s="5"/>
      <c r="P71" s="4"/>
      <c r="Q71" s="5"/>
      <c r="R71" s="5"/>
      <c r="S71" s="4">
        <v>999742.11</v>
      </c>
      <c r="T71" s="85">
        <f t="shared" si="1"/>
        <v>0.81493983377460122</v>
      </c>
      <c r="V71" s="9"/>
      <c r="W71" s="10"/>
      <c r="X71" s="11"/>
    </row>
    <row r="72" spans="1:24" ht="36" customHeight="1" thickBot="1" x14ac:dyDescent="0.25">
      <c r="B72" s="29" t="s">
        <v>195</v>
      </c>
      <c r="C72" s="3" t="s">
        <v>265</v>
      </c>
      <c r="D72" s="3">
        <v>2015</v>
      </c>
      <c r="E72" s="3">
        <v>14440</v>
      </c>
      <c r="F72" s="19">
        <v>38672</v>
      </c>
      <c r="G72" s="20"/>
      <c r="H72" s="20">
        <v>39083</v>
      </c>
      <c r="I72" s="20">
        <v>42095</v>
      </c>
      <c r="J72" s="20" t="s">
        <v>689</v>
      </c>
      <c r="K72" s="3" t="s">
        <v>689</v>
      </c>
      <c r="L72" s="4">
        <v>1241238</v>
      </c>
      <c r="M72" s="4">
        <v>1204359</v>
      </c>
      <c r="N72" s="5">
        <v>0</v>
      </c>
      <c r="O72" s="5">
        <v>0</v>
      </c>
      <c r="P72" s="4">
        <v>30005</v>
      </c>
      <c r="Q72" s="5">
        <v>30005</v>
      </c>
      <c r="R72" s="5">
        <v>100</v>
      </c>
      <c r="S72" s="4">
        <v>1234363.6599999999</v>
      </c>
      <c r="T72" s="85">
        <f t="shared" si="1"/>
        <v>0.99446170677984391</v>
      </c>
      <c r="V72" s="9"/>
      <c r="W72" s="10"/>
      <c r="X72" s="11"/>
    </row>
    <row r="73" spans="1:24" ht="36" customHeight="1" thickBot="1" x14ac:dyDescent="0.25">
      <c r="B73" s="36" t="s">
        <v>579</v>
      </c>
      <c r="C73" s="3" t="s">
        <v>265</v>
      </c>
      <c r="D73" s="3">
        <v>2010</v>
      </c>
      <c r="E73" s="3">
        <v>14755</v>
      </c>
      <c r="F73" s="19">
        <v>38392</v>
      </c>
      <c r="G73" s="20"/>
      <c r="H73" s="20">
        <v>38930</v>
      </c>
      <c r="I73" s="20">
        <v>40513</v>
      </c>
      <c r="J73" s="20" t="s">
        <v>689</v>
      </c>
      <c r="K73" s="3" t="s">
        <v>689</v>
      </c>
      <c r="L73" s="4">
        <v>2665772.7400000002</v>
      </c>
      <c r="M73" s="4"/>
      <c r="N73" s="5"/>
      <c r="O73" s="5"/>
      <c r="P73" s="4"/>
      <c r="Q73" s="5"/>
      <c r="R73" s="5"/>
      <c r="S73" s="4">
        <v>1989192.4</v>
      </c>
      <c r="T73" s="85">
        <f t="shared" ref="T73:T136" si="2">+S73/L73</f>
        <v>0.74619729212175823</v>
      </c>
      <c r="V73" s="9"/>
      <c r="W73" s="10"/>
      <c r="X73" s="11"/>
    </row>
    <row r="74" spans="1:24" ht="36" customHeight="1" thickBot="1" x14ac:dyDescent="0.25">
      <c r="A74" s="1">
        <v>12</v>
      </c>
      <c r="B74" s="35" t="s">
        <v>546</v>
      </c>
      <c r="C74" s="3" t="s">
        <v>265</v>
      </c>
      <c r="D74" s="3">
        <v>2012</v>
      </c>
      <c r="E74" s="3">
        <v>15103</v>
      </c>
      <c r="F74" s="19">
        <v>38735</v>
      </c>
      <c r="G74" s="20"/>
      <c r="H74" s="20">
        <v>38718</v>
      </c>
      <c r="I74" s="20">
        <v>41214</v>
      </c>
      <c r="J74" s="20" t="s">
        <v>689</v>
      </c>
      <c r="K74" s="3" t="s">
        <v>689</v>
      </c>
      <c r="L74" s="4">
        <v>750037</v>
      </c>
      <c r="M74" s="4"/>
      <c r="N74" s="5"/>
      <c r="O74" s="5"/>
      <c r="P74" s="4"/>
      <c r="Q74" s="5"/>
      <c r="R74" s="5"/>
      <c r="S74" s="4">
        <v>738825.78</v>
      </c>
      <c r="T74" s="85">
        <f t="shared" si="2"/>
        <v>0.98505244407942549</v>
      </c>
      <c r="V74" s="9"/>
      <c r="W74" s="10"/>
      <c r="X74" s="11"/>
    </row>
    <row r="75" spans="1:24" ht="36" customHeight="1" thickBot="1" x14ac:dyDescent="0.25">
      <c r="B75" s="17" t="s">
        <v>433</v>
      </c>
      <c r="C75" s="3" t="s">
        <v>130</v>
      </c>
      <c r="D75" s="3">
        <v>2010</v>
      </c>
      <c r="E75" s="3">
        <v>15110</v>
      </c>
      <c r="F75" s="19">
        <v>38370</v>
      </c>
      <c r="G75" s="20"/>
      <c r="H75" s="20">
        <v>38777</v>
      </c>
      <c r="I75" s="20">
        <v>39114</v>
      </c>
      <c r="J75" s="20" t="s">
        <v>689</v>
      </c>
      <c r="K75" s="3" t="s">
        <v>689</v>
      </c>
      <c r="L75" s="4">
        <v>426158</v>
      </c>
      <c r="M75" s="4"/>
      <c r="N75" s="5"/>
      <c r="O75" s="5"/>
      <c r="P75" s="4"/>
      <c r="Q75" s="5"/>
      <c r="R75" s="5"/>
      <c r="S75" s="4">
        <v>231738.67</v>
      </c>
      <c r="T75" s="85">
        <f t="shared" si="2"/>
        <v>0.54378580244885699</v>
      </c>
      <c r="V75" s="9"/>
      <c r="W75" s="10"/>
      <c r="X75" s="11"/>
    </row>
    <row r="76" spans="1:24" ht="36" customHeight="1" thickBot="1" x14ac:dyDescent="0.25">
      <c r="B76" s="15" t="s">
        <v>365</v>
      </c>
      <c r="C76" s="3" t="s">
        <v>130</v>
      </c>
      <c r="D76" s="3">
        <v>2011</v>
      </c>
      <c r="E76" s="3">
        <v>15177</v>
      </c>
      <c r="F76" s="19">
        <v>38386</v>
      </c>
      <c r="G76" s="20"/>
      <c r="H76" s="20">
        <v>39417</v>
      </c>
      <c r="I76" s="20">
        <v>40391</v>
      </c>
      <c r="J76" s="20" t="s">
        <v>691</v>
      </c>
      <c r="K76" s="3" t="s">
        <v>689</v>
      </c>
      <c r="L76" s="4">
        <v>1187014</v>
      </c>
      <c r="M76" s="4"/>
      <c r="N76" s="5"/>
      <c r="O76" s="5"/>
      <c r="P76" s="4"/>
      <c r="Q76" s="5"/>
      <c r="R76" s="5"/>
      <c r="S76" s="4">
        <v>47233.46</v>
      </c>
      <c r="T76" s="85">
        <f t="shared" si="2"/>
        <v>3.9791830593404964E-2</v>
      </c>
      <c r="V76" s="9"/>
      <c r="W76" s="10"/>
      <c r="X76" s="11"/>
    </row>
    <row r="77" spans="1:24" ht="27" customHeight="1" thickBot="1" x14ac:dyDescent="0.25">
      <c r="B77" s="3" t="s">
        <v>18</v>
      </c>
      <c r="C77" s="3" t="s">
        <v>130</v>
      </c>
      <c r="D77" s="3">
        <v>2015</v>
      </c>
      <c r="E77" s="3">
        <v>15339</v>
      </c>
      <c r="F77" s="19">
        <v>38387</v>
      </c>
      <c r="G77" s="20"/>
      <c r="H77" s="20">
        <v>39600</v>
      </c>
      <c r="I77" s="20">
        <v>41061</v>
      </c>
      <c r="J77" s="20" t="s">
        <v>691</v>
      </c>
      <c r="K77" s="3" t="s">
        <v>691</v>
      </c>
      <c r="L77" s="4">
        <v>599942</v>
      </c>
      <c r="M77" s="4">
        <v>1127461</v>
      </c>
      <c r="N77" s="5">
        <v>0</v>
      </c>
      <c r="O77" s="5">
        <v>0</v>
      </c>
      <c r="P77" s="4">
        <v>0</v>
      </c>
      <c r="Q77" s="5">
        <v>0</v>
      </c>
      <c r="R77" s="5">
        <v>0</v>
      </c>
      <c r="S77" s="4">
        <v>1127460.52</v>
      </c>
      <c r="T77" s="85">
        <f t="shared" si="2"/>
        <v>1.879282530644629</v>
      </c>
      <c r="U77" s="1" t="s">
        <v>822</v>
      </c>
      <c r="V77" s="9"/>
      <c r="W77" s="10"/>
      <c r="X77" s="11"/>
    </row>
    <row r="78" spans="1:24" ht="27" customHeight="1" thickBot="1" x14ac:dyDescent="0.25">
      <c r="A78" s="1">
        <v>14</v>
      </c>
      <c r="B78" s="17" t="s">
        <v>434</v>
      </c>
      <c r="C78" s="3" t="s">
        <v>130</v>
      </c>
      <c r="D78" s="3">
        <v>2010</v>
      </c>
      <c r="E78" s="3">
        <v>15643</v>
      </c>
      <c r="F78" s="19">
        <v>38386</v>
      </c>
      <c r="G78" s="20"/>
      <c r="H78" s="20" t="s">
        <v>706</v>
      </c>
      <c r="I78" s="20">
        <v>40238</v>
      </c>
      <c r="J78" s="20" t="s">
        <v>689</v>
      </c>
      <c r="K78" s="3" t="s">
        <v>689</v>
      </c>
      <c r="L78" s="4">
        <v>615816</v>
      </c>
      <c r="M78" s="4"/>
      <c r="N78" s="5"/>
      <c r="O78" s="5"/>
      <c r="P78" s="4"/>
      <c r="Q78" s="5"/>
      <c r="R78" s="5"/>
      <c r="S78" s="4">
        <v>776777.88</v>
      </c>
      <c r="T78" s="85">
        <f t="shared" si="2"/>
        <v>1.2613798277407537</v>
      </c>
      <c r="V78" s="9"/>
      <c r="W78" s="10"/>
      <c r="X78" s="11"/>
    </row>
    <row r="79" spans="1:24" ht="27" customHeight="1" thickBot="1" x14ac:dyDescent="0.25">
      <c r="A79" s="28"/>
      <c r="B79" s="16" t="s">
        <v>310</v>
      </c>
      <c r="C79" s="3" t="s">
        <v>130</v>
      </c>
      <c r="D79" s="3">
        <v>2013</v>
      </c>
      <c r="E79" s="3">
        <v>15710</v>
      </c>
      <c r="F79" s="19">
        <v>38415</v>
      </c>
      <c r="G79" s="20"/>
      <c r="H79" s="20">
        <v>38869</v>
      </c>
      <c r="I79" s="20">
        <v>41244</v>
      </c>
      <c r="J79" s="20" t="s">
        <v>689</v>
      </c>
      <c r="K79" s="3" t="s">
        <v>691</v>
      </c>
      <c r="L79" s="4">
        <v>2348706</v>
      </c>
      <c r="M79" s="4"/>
      <c r="N79" s="5"/>
      <c r="O79" s="5"/>
      <c r="P79" s="4"/>
      <c r="Q79" s="5"/>
      <c r="R79" s="5"/>
      <c r="S79" s="4">
        <v>2491430.77</v>
      </c>
      <c r="T79" s="85">
        <f t="shared" si="2"/>
        <v>1.0607674055416045</v>
      </c>
      <c r="U79" s="28"/>
      <c r="V79" s="9"/>
      <c r="W79" s="10"/>
      <c r="X79" s="11"/>
    </row>
    <row r="80" spans="1:24" ht="27" customHeight="1" thickBot="1" x14ac:dyDescent="0.25">
      <c r="B80" s="17" t="s">
        <v>431</v>
      </c>
      <c r="C80" s="3" t="s">
        <v>130</v>
      </c>
      <c r="D80" s="3">
        <v>2010</v>
      </c>
      <c r="E80" s="3">
        <v>15719</v>
      </c>
      <c r="F80" s="19">
        <v>38457</v>
      </c>
      <c r="G80" s="20"/>
      <c r="H80" s="20">
        <v>39022</v>
      </c>
      <c r="I80" s="20">
        <v>40087</v>
      </c>
      <c r="J80" s="20" t="s">
        <v>691</v>
      </c>
      <c r="K80" s="3" t="s">
        <v>689</v>
      </c>
      <c r="L80" s="4">
        <v>3413728</v>
      </c>
      <c r="M80" s="4"/>
      <c r="N80" s="5"/>
      <c r="O80" s="5"/>
      <c r="P80" s="4"/>
      <c r="Q80" s="5"/>
      <c r="R80" s="5"/>
      <c r="S80" s="4">
        <v>3940520.73</v>
      </c>
      <c r="T80" s="85">
        <f t="shared" si="2"/>
        <v>1.1543159648337535</v>
      </c>
      <c r="V80" s="9"/>
      <c r="W80" s="10"/>
      <c r="X80" s="11"/>
    </row>
    <row r="81" spans="1:24" ht="27" customHeight="1" thickBot="1" x14ac:dyDescent="0.25">
      <c r="B81" s="16" t="s">
        <v>312</v>
      </c>
      <c r="C81" s="3" t="s">
        <v>130</v>
      </c>
      <c r="D81" s="3">
        <v>2013</v>
      </c>
      <c r="E81" s="3">
        <v>15822</v>
      </c>
      <c r="F81" s="19">
        <v>38392</v>
      </c>
      <c r="G81" s="20"/>
      <c r="H81" s="20">
        <v>39022</v>
      </c>
      <c r="I81" s="20">
        <v>41334</v>
      </c>
      <c r="J81" s="20" t="s">
        <v>689</v>
      </c>
      <c r="K81" s="3" t="s">
        <v>689</v>
      </c>
      <c r="L81" s="4">
        <v>1254101</v>
      </c>
      <c r="M81" s="4"/>
      <c r="N81" s="5"/>
      <c r="O81" s="5"/>
      <c r="P81" s="4"/>
      <c r="Q81" s="5"/>
      <c r="R81" s="5"/>
      <c r="S81" s="4">
        <v>2343612.33</v>
      </c>
      <c r="T81" s="85">
        <f t="shared" si="2"/>
        <v>1.8687588399977355</v>
      </c>
      <c r="V81" s="9"/>
      <c r="W81" s="10"/>
      <c r="X81" s="11"/>
    </row>
    <row r="82" spans="1:24" ht="27" customHeight="1" thickBot="1" x14ac:dyDescent="0.25">
      <c r="B82" s="35" t="s">
        <v>548</v>
      </c>
      <c r="C82" s="3" t="s">
        <v>265</v>
      </c>
      <c r="D82" s="3">
        <v>2012</v>
      </c>
      <c r="E82" s="3">
        <v>15875</v>
      </c>
      <c r="F82" s="19">
        <v>38510</v>
      </c>
      <c r="G82" s="20"/>
      <c r="H82" s="20">
        <v>38899</v>
      </c>
      <c r="I82" s="20">
        <v>40878</v>
      </c>
      <c r="J82" s="20" t="s">
        <v>689</v>
      </c>
      <c r="K82" s="3" t="s">
        <v>689</v>
      </c>
      <c r="L82" s="4">
        <v>3494899</v>
      </c>
      <c r="M82" s="4"/>
      <c r="N82" s="5"/>
      <c r="O82" s="5"/>
      <c r="P82" s="4"/>
      <c r="Q82" s="5"/>
      <c r="R82" s="5"/>
      <c r="S82" s="4">
        <v>1331356.32</v>
      </c>
      <c r="T82" s="85">
        <f t="shared" si="2"/>
        <v>0.38094271679954128</v>
      </c>
      <c r="V82" s="9"/>
      <c r="W82" s="10"/>
      <c r="X82" s="11"/>
    </row>
    <row r="83" spans="1:24" ht="35.25" customHeight="1" thickBot="1" x14ac:dyDescent="0.25">
      <c r="B83" s="14" t="s">
        <v>600</v>
      </c>
      <c r="C83" s="3" t="s">
        <v>266</v>
      </c>
      <c r="D83" s="3">
        <v>2012</v>
      </c>
      <c r="E83" s="3">
        <v>15933</v>
      </c>
      <c r="F83" s="19">
        <v>38453</v>
      </c>
      <c r="G83" s="20"/>
      <c r="H83" s="20">
        <v>38869</v>
      </c>
      <c r="I83" s="20">
        <v>41244</v>
      </c>
      <c r="J83" s="20" t="s">
        <v>691</v>
      </c>
      <c r="K83" s="3" t="s">
        <v>689</v>
      </c>
      <c r="L83" s="4">
        <v>2131444</v>
      </c>
      <c r="M83" s="4"/>
      <c r="N83" s="5"/>
      <c r="O83" s="5"/>
      <c r="P83" s="4"/>
      <c r="Q83" s="5"/>
      <c r="R83" s="5"/>
      <c r="S83" s="4">
        <v>2619344.2799999998</v>
      </c>
      <c r="T83" s="85">
        <f t="shared" si="2"/>
        <v>1.22890598110952</v>
      </c>
      <c r="V83" s="9"/>
      <c r="W83" s="10"/>
      <c r="X83" s="11"/>
    </row>
    <row r="84" spans="1:24" ht="35.25" customHeight="1" thickBot="1" x14ac:dyDescent="0.25">
      <c r="B84" s="16" t="s">
        <v>315</v>
      </c>
      <c r="C84" s="3" t="s">
        <v>130</v>
      </c>
      <c r="D84" s="3">
        <v>2013</v>
      </c>
      <c r="E84" s="3">
        <v>15977</v>
      </c>
      <c r="F84" s="19">
        <v>38432</v>
      </c>
      <c r="G84" s="20"/>
      <c r="H84" s="20">
        <v>39264</v>
      </c>
      <c r="I84" s="20">
        <v>40513</v>
      </c>
      <c r="J84" s="20" t="s">
        <v>691</v>
      </c>
      <c r="K84" s="3" t="s">
        <v>691</v>
      </c>
      <c r="L84" s="4">
        <v>1597845</v>
      </c>
      <c r="M84" s="4"/>
      <c r="N84" s="5"/>
      <c r="O84" s="5"/>
      <c r="P84" s="4"/>
      <c r="Q84" s="5"/>
      <c r="R84" s="5"/>
      <c r="S84" s="4">
        <v>1217914.56</v>
      </c>
      <c r="T84" s="85">
        <f t="shared" si="2"/>
        <v>0.76222321939862758</v>
      </c>
      <c r="V84" s="9"/>
      <c r="W84" s="10"/>
      <c r="X84" s="11"/>
    </row>
    <row r="85" spans="1:24" ht="27" customHeight="1" thickBot="1" x14ac:dyDescent="0.25">
      <c r="B85" s="29" t="s">
        <v>211</v>
      </c>
      <c r="C85" s="3" t="s">
        <v>265</v>
      </c>
      <c r="D85" s="3">
        <v>2015</v>
      </c>
      <c r="E85" s="3">
        <v>16042</v>
      </c>
      <c r="F85" s="19">
        <v>41187</v>
      </c>
      <c r="G85" s="20"/>
      <c r="H85" s="20">
        <v>41974</v>
      </c>
      <c r="I85" s="20">
        <v>41974</v>
      </c>
      <c r="J85" s="20" t="s">
        <v>689</v>
      </c>
      <c r="K85" s="3" t="s">
        <v>689</v>
      </c>
      <c r="L85" s="4">
        <v>7347054</v>
      </c>
      <c r="M85" s="4">
        <v>0</v>
      </c>
      <c r="N85" s="5">
        <v>119054</v>
      </c>
      <c r="O85" s="5">
        <v>1555110</v>
      </c>
      <c r="P85" s="4">
        <v>0</v>
      </c>
      <c r="Q85" s="5">
        <v>0</v>
      </c>
      <c r="R85" s="5">
        <v>0</v>
      </c>
      <c r="S85" s="4">
        <v>119053.67</v>
      </c>
      <c r="T85" s="85">
        <f t="shared" si="2"/>
        <v>1.6204273168538029E-2</v>
      </c>
      <c r="V85" s="9"/>
      <c r="W85" s="10"/>
      <c r="X85" s="11"/>
    </row>
    <row r="86" spans="1:24" s="12" customFormat="1" ht="27" customHeight="1" thickBot="1" x14ac:dyDescent="0.25">
      <c r="A86" s="1"/>
      <c r="B86" s="15" t="s">
        <v>662</v>
      </c>
      <c r="C86" s="3" t="s">
        <v>268</v>
      </c>
      <c r="D86" s="3">
        <v>2011</v>
      </c>
      <c r="E86" s="3">
        <v>16060</v>
      </c>
      <c r="F86" s="19">
        <v>38506</v>
      </c>
      <c r="G86" s="20"/>
      <c r="H86" s="20">
        <v>38718</v>
      </c>
      <c r="I86" s="20">
        <v>40878</v>
      </c>
      <c r="J86" s="20" t="s">
        <v>689</v>
      </c>
      <c r="K86" s="3" t="s">
        <v>689</v>
      </c>
      <c r="L86" s="4">
        <v>2513333</v>
      </c>
      <c r="M86" s="4"/>
      <c r="N86" s="5"/>
      <c r="O86" s="5"/>
      <c r="P86" s="4"/>
      <c r="Q86" s="5"/>
      <c r="R86" s="5"/>
      <c r="S86" s="4">
        <v>5619861.6799999997</v>
      </c>
      <c r="T86" s="85">
        <f t="shared" si="2"/>
        <v>2.236019532628585</v>
      </c>
      <c r="U86" s="1"/>
      <c r="V86" s="22"/>
      <c r="W86" s="23"/>
      <c r="X86" s="24"/>
    </row>
    <row r="87" spans="1:24" s="12" customFormat="1" ht="27" customHeight="1" thickBot="1" x14ac:dyDescent="0.25">
      <c r="A87" s="1"/>
      <c r="B87" s="14" t="s">
        <v>336</v>
      </c>
      <c r="C87" s="3" t="s">
        <v>130</v>
      </c>
      <c r="D87" s="3">
        <v>2012</v>
      </c>
      <c r="E87" s="3">
        <v>16135</v>
      </c>
      <c r="F87" s="19">
        <v>38421</v>
      </c>
      <c r="G87" s="20"/>
      <c r="H87" s="20">
        <v>39052</v>
      </c>
      <c r="I87" s="20">
        <v>40848</v>
      </c>
      <c r="J87" s="20" t="s">
        <v>707</v>
      </c>
      <c r="K87" s="3" t="s">
        <v>691</v>
      </c>
      <c r="L87" s="4">
        <v>241628</v>
      </c>
      <c r="M87" s="4"/>
      <c r="N87" s="5"/>
      <c r="O87" s="5"/>
      <c r="P87" s="4"/>
      <c r="Q87" s="5"/>
      <c r="R87" s="5"/>
      <c r="S87" s="4">
        <v>409103.94</v>
      </c>
      <c r="T87" s="85">
        <f t="shared" si="2"/>
        <v>1.6931147880212558</v>
      </c>
      <c r="U87" s="1"/>
      <c r="V87" s="22"/>
      <c r="W87" s="23"/>
      <c r="X87" s="24"/>
    </row>
    <row r="88" spans="1:24" s="12" customFormat="1" ht="27" customHeight="1" thickBot="1" x14ac:dyDescent="0.25">
      <c r="A88" s="1"/>
      <c r="B88" s="3" t="s">
        <v>2</v>
      </c>
      <c r="C88" s="3" t="s">
        <v>130</v>
      </c>
      <c r="D88" s="3">
        <v>2015</v>
      </c>
      <c r="E88" s="3">
        <v>16295</v>
      </c>
      <c r="F88" s="19">
        <v>38410</v>
      </c>
      <c r="G88" s="20"/>
      <c r="H88" s="20">
        <v>39173</v>
      </c>
      <c r="I88" s="20">
        <v>42156</v>
      </c>
      <c r="J88" s="20" t="s">
        <v>689</v>
      </c>
      <c r="K88" s="3" t="s">
        <v>689</v>
      </c>
      <c r="L88" s="4">
        <v>330878</v>
      </c>
      <c r="M88" s="4">
        <v>222279</v>
      </c>
      <c r="N88" s="5">
        <v>417</v>
      </c>
      <c r="O88" s="5">
        <v>0</v>
      </c>
      <c r="P88" s="4">
        <v>2000</v>
      </c>
      <c r="Q88" s="5">
        <v>840</v>
      </c>
      <c r="R88" s="5">
        <v>42</v>
      </c>
      <c r="S88" s="4">
        <v>255247.85</v>
      </c>
      <c r="T88" s="85">
        <f t="shared" si="2"/>
        <v>0.77142587298037346</v>
      </c>
      <c r="U88" s="1"/>
      <c r="V88" s="22"/>
      <c r="W88" s="23"/>
      <c r="X88" s="24"/>
    </row>
    <row r="89" spans="1:24" s="12" customFormat="1" ht="27" customHeight="1" thickBot="1" x14ac:dyDescent="0.25">
      <c r="A89" s="1">
        <v>15</v>
      </c>
      <c r="B89" s="3" t="s">
        <v>3</v>
      </c>
      <c r="C89" s="3" t="s">
        <v>130</v>
      </c>
      <c r="D89" s="3">
        <v>2015</v>
      </c>
      <c r="E89" s="3">
        <v>16297</v>
      </c>
      <c r="F89" s="19">
        <v>38410</v>
      </c>
      <c r="G89" s="20"/>
      <c r="H89" s="20">
        <v>39173</v>
      </c>
      <c r="I89" s="20">
        <v>41974</v>
      </c>
      <c r="J89" s="20" t="s">
        <v>689</v>
      </c>
      <c r="K89" s="3" t="s">
        <v>689</v>
      </c>
      <c r="L89" s="4">
        <v>219919</v>
      </c>
      <c r="M89" s="4">
        <v>114514</v>
      </c>
      <c r="N89" s="5">
        <v>191</v>
      </c>
      <c r="O89" s="5">
        <v>0</v>
      </c>
      <c r="P89" s="4">
        <v>2000</v>
      </c>
      <c r="Q89" s="5">
        <v>0</v>
      </c>
      <c r="R89" s="5">
        <v>0</v>
      </c>
      <c r="S89" s="4">
        <v>149296.14000000001</v>
      </c>
      <c r="T89" s="85">
        <f t="shared" si="2"/>
        <v>0.67886876531813989</v>
      </c>
      <c r="U89" s="1"/>
      <c r="V89" s="22"/>
      <c r="W89" s="23"/>
      <c r="X89" s="24"/>
    </row>
    <row r="90" spans="1:24" ht="16.5" customHeight="1" thickBot="1" x14ac:dyDescent="0.25">
      <c r="B90" s="37" t="s">
        <v>568</v>
      </c>
      <c r="C90" s="3" t="s">
        <v>265</v>
      </c>
      <c r="D90" s="3">
        <v>2011</v>
      </c>
      <c r="E90" s="3">
        <v>16316</v>
      </c>
      <c r="F90" s="19">
        <v>38510</v>
      </c>
      <c r="G90" s="20"/>
      <c r="H90" s="20">
        <v>38777</v>
      </c>
      <c r="I90" s="20">
        <v>40878</v>
      </c>
      <c r="J90" s="20" t="s">
        <v>689</v>
      </c>
      <c r="K90" s="3" t="s">
        <v>689</v>
      </c>
      <c r="L90" s="4">
        <v>1851537</v>
      </c>
      <c r="M90" s="4"/>
      <c r="N90" s="5"/>
      <c r="O90" s="5"/>
      <c r="P90" s="4"/>
      <c r="Q90" s="5"/>
      <c r="R90" s="5"/>
      <c r="S90" s="4">
        <v>2138015.34</v>
      </c>
      <c r="T90" s="85">
        <f t="shared" si="2"/>
        <v>1.1547246098781714</v>
      </c>
      <c r="V90" s="9"/>
      <c r="W90" s="10"/>
      <c r="X90" s="11"/>
    </row>
    <row r="91" spans="1:24" ht="16.5" customHeight="1" thickBot="1" x14ac:dyDescent="0.25">
      <c r="B91" s="52" t="s">
        <v>272</v>
      </c>
      <c r="C91" s="3" t="s">
        <v>130</v>
      </c>
      <c r="D91" s="3">
        <v>2014</v>
      </c>
      <c r="E91" s="3">
        <v>16484</v>
      </c>
      <c r="F91" s="19">
        <v>38421</v>
      </c>
      <c r="G91" s="20"/>
      <c r="H91" s="20">
        <v>37987</v>
      </c>
      <c r="I91" s="20">
        <v>41974</v>
      </c>
      <c r="J91" s="20" t="s">
        <v>689</v>
      </c>
      <c r="K91" s="3" t="s">
        <v>689</v>
      </c>
      <c r="L91" s="4">
        <v>3290904</v>
      </c>
      <c r="M91" s="4"/>
      <c r="N91" s="5"/>
      <c r="O91" s="5"/>
      <c r="P91" s="4"/>
      <c r="Q91" s="5"/>
      <c r="R91" s="5"/>
      <c r="S91" s="4"/>
      <c r="T91" s="85">
        <f t="shared" si="2"/>
        <v>0</v>
      </c>
      <c r="V91" s="9"/>
      <c r="W91" s="10"/>
      <c r="X91" s="11"/>
    </row>
    <row r="92" spans="1:24" ht="16.5" customHeight="1" thickBot="1" x14ac:dyDescent="0.25">
      <c r="B92" s="35" t="s">
        <v>541</v>
      </c>
      <c r="C92" s="3" t="s">
        <v>265</v>
      </c>
      <c r="D92" s="3">
        <v>2012</v>
      </c>
      <c r="E92" s="3">
        <v>16528</v>
      </c>
      <c r="F92" s="19">
        <v>38520</v>
      </c>
      <c r="G92" s="20"/>
      <c r="H92" s="20">
        <v>38718</v>
      </c>
      <c r="I92" s="20">
        <v>41061</v>
      </c>
      <c r="J92" s="20" t="s">
        <v>689</v>
      </c>
      <c r="K92" s="3" t="s">
        <v>689</v>
      </c>
      <c r="L92" s="4">
        <v>4363128.58</v>
      </c>
      <c r="M92" s="4"/>
      <c r="N92" s="5"/>
      <c r="O92" s="5"/>
      <c r="P92" s="4"/>
      <c r="Q92" s="5"/>
      <c r="R92" s="5"/>
      <c r="S92" s="4">
        <v>3441598.13</v>
      </c>
      <c r="T92" s="85">
        <f t="shared" si="2"/>
        <v>0.78879136080834911</v>
      </c>
      <c r="U92" s="1" t="s">
        <v>737</v>
      </c>
      <c r="V92" s="9"/>
      <c r="W92" s="10"/>
      <c r="X92" s="11"/>
    </row>
    <row r="93" spans="1:24" ht="16.5" customHeight="1" thickBot="1" x14ac:dyDescent="0.25">
      <c r="A93" s="28"/>
      <c r="B93" s="14" t="s">
        <v>333</v>
      </c>
      <c r="C93" s="3" t="s">
        <v>130</v>
      </c>
      <c r="D93" s="3">
        <v>2012</v>
      </c>
      <c r="E93" s="3">
        <v>16718</v>
      </c>
      <c r="F93" s="19">
        <v>38432</v>
      </c>
      <c r="G93" s="20"/>
      <c r="H93" s="20">
        <v>38777</v>
      </c>
      <c r="I93" s="20">
        <v>40634</v>
      </c>
      <c r="J93" s="20" t="s">
        <v>707</v>
      </c>
      <c r="K93" s="3" t="s">
        <v>691</v>
      </c>
      <c r="L93" s="4">
        <v>3461597</v>
      </c>
      <c r="M93" s="4"/>
      <c r="N93" s="5"/>
      <c r="O93" s="5"/>
      <c r="P93" s="4"/>
      <c r="Q93" s="5"/>
      <c r="R93" s="5"/>
      <c r="S93" s="4">
        <v>2989255.26</v>
      </c>
      <c r="T93" s="85">
        <f t="shared" si="2"/>
        <v>0.86354802711003031</v>
      </c>
      <c r="U93" s="66"/>
      <c r="V93" s="9"/>
      <c r="W93" s="10"/>
      <c r="X93" s="11"/>
    </row>
    <row r="94" spans="1:24" ht="16.5" customHeight="1" thickBot="1" x14ac:dyDescent="0.25">
      <c r="B94" s="3" t="s">
        <v>13</v>
      </c>
      <c r="C94" s="3" t="s">
        <v>264</v>
      </c>
      <c r="D94" s="3">
        <v>2015</v>
      </c>
      <c r="E94" s="3">
        <v>16849</v>
      </c>
      <c r="F94" s="19">
        <v>38488</v>
      </c>
      <c r="G94" s="20"/>
      <c r="H94" s="20">
        <v>38777</v>
      </c>
      <c r="I94" s="20">
        <v>42339</v>
      </c>
      <c r="J94" s="20" t="s">
        <v>689</v>
      </c>
      <c r="K94" s="3" t="s">
        <v>689</v>
      </c>
      <c r="L94" s="4">
        <v>3880881.68</v>
      </c>
      <c r="M94" s="4"/>
      <c r="N94" s="5"/>
      <c r="O94" s="5"/>
      <c r="P94" s="4"/>
      <c r="Q94" s="5"/>
      <c r="R94" s="5"/>
      <c r="S94" s="4">
        <v>3350903.34</v>
      </c>
      <c r="T94" s="85">
        <f t="shared" si="2"/>
        <v>0.86343867613093517</v>
      </c>
      <c r="V94" s="9"/>
      <c r="W94" s="10"/>
      <c r="X94" s="11"/>
    </row>
    <row r="95" spans="1:24" ht="16.5" customHeight="1" thickBot="1" x14ac:dyDescent="0.25">
      <c r="B95" s="33" t="s">
        <v>525</v>
      </c>
      <c r="C95" s="3" t="s">
        <v>265</v>
      </c>
      <c r="D95" s="3">
        <v>2014</v>
      </c>
      <c r="E95" s="3">
        <v>17186</v>
      </c>
      <c r="F95" s="19">
        <v>38945</v>
      </c>
      <c r="G95" s="20"/>
      <c r="H95" s="20">
        <v>39083</v>
      </c>
      <c r="I95" s="20">
        <v>41671</v>
      </c>
      <c r="J95" s="20" t="s">
        <v>689</v>
      </c>
      <c r="K95" s="3" t="s">
        <v>691</v>
      </c>
      <c r="L95" s="4">
        <v>2043858.35</v>
      </c>
      <c r="M95" s="4"/>
      <c r="N95" s="5"/>
      <c r="O95" s="5"/>
      <c r="P95" s="4"/>
      <c r="Q95" s="5"/>
      <c r="R95" s="5"/>
      <c r="S95" s="4">
        <v>1969378.94</v>
      </c>
      <c r="T95" s="85">
        <f t="shared" si="2"/>
        <v>0.96355940713797505</v>
      </c>
      <c r="V95" s="9"/>
      <c r="W95" s="10"/>
      <c r="X95" s="11"/>
    </row>
    <row r="96" spans="1:24" ht="30" customHeight="1" thickBot="1" x14ac:dyDescent="0.25">
      <c r="B96" s="3" t="s">
        <v>14</v>
      </c>
      <c r="C96" s="3" t="s">
        <v>130</v>
      </c>
      <c r="D96" s="3">
        <v>2015</v>
      </c>
      <c r="E96" s="3">
        <v>17291</v>
      </c>
      <c r="F96" s="19">
        <v>38488</v>
      </c>
      <c r="G96" s="20"/>
      <c r="H96" s="20">
        <v>38777</v>
      </c>
      <c r="I96" s="20">
        <v>41974</v>
      </c>
      <c r="J96" s="20" t="s">
        <v>689</v>
      </c>
      <c r="K96" s="3" t="s">
        <v>689</v>
      </c>
      <c r="L96" s="4">
        <v>1344154</v>
      </c>
      <c r="M96" s="4">
        <v>655935</v>
      </c>
      <c r="N96" s="5">
        <v>18069</v>
      </c>
      <c r="O96" s="5">
        <v>0</v>
      </c>
      <c r="P96" s="4">
        <v>3700</v>
      </c>
      <c r="Q96" s="5">
        <v>0</v>
      </c>
      <c r="R96" s="5">
        <v>0</v>
      </c>
      <c r="S96" s="4">
        <v>674003.67</v>
      </c>
      <c r="T96" s="85">
        <f t="shared" si="2"/>
        <v>0.50143336998587962</v>
      </c>
      <c r="V96" s="9"/>
      <c r="W96" s="10"/>
      <c r="X96" s="11"/>
    </row>
    <row r="97" spans="1:24" ht="31.5" customHeight="1" thickBot="1" x14ac:dyDescent="0.25">
      <c r="A97" s="28"/>
      <c r="B97" s="29" t="s">
        <v>216</v>
      </c>
      <c r="C97" s="3" t="s">
        <v>266</v>
      </c>
      <c r="D97" s="3">
        <v>2015</v>
      </c>
      <c r="E97" s="3">
        <v>17368</v>
      </c>
      <c r="F97" s="19">
        <v>40232</v>
      </c>
      <c r="G97" s="20"/>
      <c r="H97" s="20">
        <v>40513</v>
      </c>
      <c r="I97" s="20">
        <v>42401</v>
      </c>
      <c r="J97" s="20" t="s">
        <v>689</v>
      </c>
      <c r="K97" s="3" t="s">
        <v>691</v>
      </c>
      <c r="L97" s="4">
        <v>9123236</v>
      </c>
      <c r="M97" s="4"/>
      <c r="N97" s="5"/>
      <c r="O97" s="5"/>
      <c r="P97" s="4"/>
      <c r="Q97" s="5"/>
      <c r="R97" s="5"/>
      <c r="S97" s="4">
        <v>5497280.75</v>
      </c>
      <c r="T97" s="85">
        <f t="shared" si="2"/>
        <v>0.60255820960895889</v>
      </c>
      <c r="U97" s="28"/>
      <c r="V97" s="9"/>
      <c r="W97" s="10"/>
      <c r="X97" s="11"/>
    </row>
    <row r="98" spans="1:24" ht="16.5" customHeight="1" thickBot="1" x14ac:dyDescent="0.25">
      <c r="B98" s="3" t="s">
        <v>10</v>
      </c>
      <c r="C98" s="3" t="s">
        <v>130</v>
      </c>
      <c r="D98" s="3">
        <v>2015</v>
      </c>
      <c r="E98" s="3">
        <v>17567</v>
      </c>
      <c r="F98" s="19">
        <v>38524</v>
      </c>
      <c r="G98" s="20"/>
      <c r="H98" s="20">
        <v>38777</v>
      </c>
      <c r="I98" s="20">
        <v>41609</v>
      </c>
      <c r="J98" s="20" t="s">
        <v>689</v>
      </c>
      <c r="K98" s="3" t="s">
        <v>689</v>
      </c>
      <c r="L98" s="4">
        <v>2316534</v>
      </c>
      <c r="M98" s="4">
        <v>2821307</v>
      </c>
      <c r="N98" s="5">
        <v>0</v>
      </c>
      <c r="O98" s="5">
        <v>0</v>
      </c>
      <c r="P98" s="4">
        <v>0</v>
      </c>
      <c r="Q98" s="5">
        <v>0</v>
      </c>
      <c r="R98" s="5">
        <v>0</v>
      </c>
      <c r="S98" s="4">
        <v>2821307.32</v>
      </c>
      <c r="T98" s="85">
        <f t="shared" si="2"/>
        <v>1.2179002423448133</v>
      </c>
      <c r="V98" s="9"/>
      <c r="W98" s="10"/>
      <c r="X98" s="11"/>
    </row>
    <row r="99" spans="1:24" ht="16.5" customHeight="1" thickBot="1" x14ac:dyDescent="0.25">
      <c r="B99" s="18" t="s">
        <v>588</v>
      </c>
      <c r="C99" s="3" t="s">
        <v>266</v>
      </c>
      <c r="D99" s="3">
        <v>2014</v>
      </c>
      <c r="E99" s="3">
        <v>17644</v>
      </c>
      <c r="F99" s="19">
        <v>38520</v>
      </c>
      <c r="G99" s="20"/>
      <c r="H99" s="20">
        <v>38777</v>
      </c>
      <c r="I99" s="20">
        <v>41456</v>
      </c>
      <c r="J99" s="20" t="s">
        <v>689</v>
      </c>
      <c r="K99" s="3" t="s">
        <v>689</v>
      </c>
      <c r="L99" s="4">
        <v>2912308.57</v>
      </c>
      <c r="M99" s="4"/>
      <c r="N99" s="5"/>
      <c r="O99" s="5"/>
      <c r="P99" s="4"/>
      <c r="Q99" s="5"/>
      <c r="R99" s="5"/>
      <c r="S99" s="4">
        <v>1485840.25</v>
      </c>
      <c r="T99" s="85">
        <f t="shared" si="2"/>
        <v>0.51019327598242792</v>
      </c>
      <c r="V99" s="9"/>
      <c r="W99" s="10"/>
      <c r="X99" s="11"/>
    </row>
    <row r="100" spans="1:24" ht="16.5" customHeight="1" thickBot="1" x14ac:dyDescent="0.25">
      <c r="A100" s="1">
        <v>16</v>
      </c>
      <c r="B100" s="15" t="s">
        <v>610</v>
      </c>
      <c r="C100" s="3" t="s">
        <v>266</v>
      </c>
      <c r="D100" s="3">
        <v>2011</v>
      </c>
      <c r="E100" s="3">
        <v>17883</v>
      </c>
      <c r="F100" s="19">
        <v>38544</v>
      </c>
      <c r="G100" s="20"/>
      <c r="H100" s="20">
        <v>38838</v>
      </c>
      <c r="I100" s="20">
        <v>40695</v>
      </c>
      <c r="J100" s="20" t="s">
        <v>689</v>
      </c>
      <c r="K100" s="3" t="s">
        <v>689</v>
      </c>
      <c r="L100" s="4">
        <v>588379</v>
      </c>
      <c r="M100" s="4"/>
      <c r="N100" s="5"/>
      <c r="O100" s="5"/>
      <c r="P100" s="4"/>
      <c r="Q100" s="5"/>
      <c r="R100" s="5"/>
      <c r="S100" s="4">
        <v>574670.6</v>
      </c>
      <c r="T100" s="85">
        <f t="shared" si="2"/>
        <v>0.97670141184508619</v>
      </c>
      <c r="V100" s="9"/>
      <c r="W100" s="10"/>
      <c r="X100" s="11"/>
    </row>
    <row r="101" spans="1:24" ht="16.5" customHeight="1" thickBot="1" x14ac:dyDescent="0.25">
      <c r="B101" s="37" t="s">
        <v>569</v>
      </c>
      <c r="C101" s="3" t="s">
        <v>265</v>
      </c>
      <c r="D101" s="3">
        <v>2011</v>
      </c>
      <c r="E101" s="3">
        <v>18654</v>
      </c>
      <c r="F101" s="19">
        <v>38512</v>
      </c>
      <c r="G101" s="20"/>
      <c r="H101" s="20">
        <v>39052</v>
      </c>
      <c r="I101" s="20">
        <v>40695</v>
      </c>
      <c r="J101" s="20" t="s">
        <v>689</v>
      </c>
      <c r="K101" s="3" t="s">
        <v>689</v>
      </c>
      <c r="L101" s="4">
        <v>650146</v>
      </c>
      <c r="M101" s="4"/>
      <c r="N101" s="5"/>
      <c r="O101" s="5"/>
      <c r="P101" s="4"/>
      <c r="Q101" s="5"/>
      <c r="R101" s="5"/>
      <c r="S101" s="4">
        <v>728012.38</v>
      </c>
      <c r="T101" s="85">
        <f t="shared" si="2"/>
        <v>1.1197675291396088</v>
      </c>
      <c r="V101" s="9"/>
      <c r="W101" s="10"/>
      <c r="X101" s="11"/>
    </row>
    <row r="102" spans="1:24" ht="16.5" customHeight="1" thickBot="1" x14ac:dyDescent="0.25">
      <c r="B102" s="17" t="s">
        <v>445</v>
      </c>
      <c r="C102" s="3" t="s">
        <v>130</v>
      </c>
      <c r="D102" s="3">
        <v>2010</v>
      </c>
      <c r="E102" s="3">
        <v>18841</v>
      </c>
      <c r="F102" s="19">
        <v>38512</v>
      </c>
      <c r="G102" s="20"/>
      <c r="H102" s="20">
        <v>38930</v>
      </c>
      <c r="I102" s="20" t="s">
        <v>706</v>
      </c>
      <c r="J102" s="20" t="s">
        <v>689</v>
      </c>
      <c r="K102" s="3" t="s">
        <v>689</v>
      </c>
      <c r="L102" s="4">
        <v>203355</v>
      </c>
      <c r="M102" s="4"/>
      <c r="N102" s="5"/>
      <c r="O102" s="5"/>
      <c r="P102" s="4"/>
      <c r="Q102" s="5"/>
      <c r="R102" s="5"/>
      <c r="S102" s="4">
        <v>178750.29</v>
      </c>
      <c r="T102" s="85">
        <f t="shared" si="2"/>
        <v>0.87900612229844366</v>
      </c>
      <c r="V102" s="9"/>
      <c r="W102" s="10"/>
      <c r="X102" s="11"/>
    </row>
    <row r="103" spans="1:24" ht="16.5" customHeight="1" thickBot="1" x14ac:dyDescent="0.25">
      <c r="B103" s="17" t="s">
        <v>447</v>
      </c>
      <c r="C103" s="3" t="s">
        <v>130</v>
      </c>
      <c r="D103" s="3">
        <v>2010</v>
      </c>
      <c r="E103" s="3">
        <v>18862</v>
      </c>
      <c r="F103" s="19" t="s">
        <v>736</v>
      </c>
      <c r="G103" s="20"/>
      <c r="H103" s="20">
        <v>38808</v>
      </c>
      <c r="I103" s="20">
        <v>39387</v>
      </c>
      <c r="J103" s="20" t="s">
        <v>689</v>
      </c>
      <c r="K103" s="3" t="s">
        <v>689</v>
      </c>
      <c r="L103" s="4">
        <v>42251</v>
      </c>
      <c r="M103" s="4"/>
      <c r="N103" s="5"/>
      <c r="O103" s="5"/>
      <c r="P103" s="4"/>
      <c r="Q103" s="5"/>
      <c r="R103" s="5"/>
      <c r="S103" s="4">
        <v>54827.3</v>
      </c>
      <c r="T103" s="85">
        <f t="shared" si="2"/>
        <v>1.2976568601926581</v>
      </c>
      <c r="V103" s="9"/>
      <c r="W103" s="10"/>
      <c r="X103" s="11"/>
    </row>
    <row r="104" spans="1:24" ht="16.5" customHeight="1" thickBot="1" x14ac:dyDescent="0.25">
      <c r="B104" s="17" t="s">
        <v>449</v>
      </c>
      <c r="C104" s="3" t="s">
        <v>130</v>
      </c>
      <c r="D104" s="3">
        <v>2010</v>
      </c>
      <c r="E104" s="3">
        <v>18872</v>
      </c>
      <c r="F104" s="19">
        <v>38588</v>
      </c>
      <c r="G104" s="20"/>
      <c r="H104" s="20">
        <v>38869</v>
      </c>
      <c r="I104" s="20">
        <v>40360</v>
      </c>
      <c r="J104" s="20" t="s">
        <v>689</v>
      </c>
      <c r="K104" s="3" t="s">
        <v>689</v>
      </c>
      <c r="L104" s="4">
        <v>4418400</v>
      </c>
      <c r="M104" s="4"/>
      <c r="N104" s="5"/>
      <c r="O104" s="5"/>
      <c r="P104" s="4"/>
      <c r="Q104" s="5"/>
      <c r="R104" s="5"/>
      <c r="S104" s="4">
        <v>779000</v>
      </c>
      <c r="T104" s="85">
        <f t="shared" si="2"/>
        <v>0.1763081658518921</v>
      </c>
      <c r="V104" s="9"/>
      <c r="W104" s="10"/>
      <c r="X104" s="11"/>
    </row>
    <row r="105" spans="1:24" ht="16.5" customHeight="1" thickBot="1" x14ac:dyDescent="0.25">
      <c r="B105" s="35" t="s">
        <v>558</v>
      </c>
      <c r="C105" s="3" t="s">
        <v>265</v>
      </c>
      <c r="D105" s="3">
        <v>2012</v>
      </c>
      <c r="E105" s="3">
        <v>18917</v>
      </c>
      <c r="F105" s="19">
        <v>38902</v>
      </c>
      <c r="G105" s="20"/>
      <c r="H105" s="20">
        <v>39083</v>
      </c>
      <c r="I105" s="20">
        <v>41091</v>
      </c>
      <c r="J105" s="20" t="s">
        <v>689</v>
      </c>
      <c r="K105" s="3" t="s">
        <v>689</v>
      </c>
      <c r="L105" s="4">
        <v>652053.68000000005</v>
      </c>
      <c r="M105" s="4"/>
      <c r="N105" s="5"/>
      <c r="O105" s="5"/>
      <c r="P105" s="4"/>
      <c r="Q105" s="5"/>
      <c r="R105" s="5"/>
      <c r="S105" s="4">
        <v>684140.77</v>
      </c>
      <c r="T105" s="85">
        <f t="shared" si="2"/>
        <v>1.049209276757705</v>
      </c>
      <c r="V105" s="9"/>
      <c r="W105" s="10"/>
      <c r="X105" s="11"/>
    </row>
    <row r="106" spans="1:24" ht="16.5" customHeight="1" thickBot="1" x14ac:dyDescent="0.25">
      <c r="B106" s="36" t="s">
        <v>578</v>
      </c>
      <c r="C106" s="3" t="s">
        <v>265</v>
      </c>
      <c r="D106" s="3">
        <v>2010</v>
      </c>
      <c r="E106" s="3">
        <v>18924</v>
      </c>
      <c r="F106" s="19">
        <v>38600</v>
      </c>
      <c r="G106" s="20"/>
      <c r="H106" s="20">
        <v>39203</v>
      </c>
      <c r="I106" s="20">
        <v>40513</v>
      </c>
      <c r="J106" s="20" t="s">
        <v>689</v>
      </c>
      <c r="K106" s="3" t="s">
        <v>689</v>
      </c>
      <c r="L106" s="4">
        <v>711716</v>
      </c>
      <c r="M106" s="4"/>
      <c r="N106" s="5"/>
      <c r="O106" s="5"/>
      <c r="P106" s="4"/>
      <c r="Q106" s="5"/>
      <c r="R106" s="5"/>
      <c r="S106" s="4">
        <v>958647.03</v>
      </c>
      <c r="T106" s="85">
        <f t="shared" si="2"/>
        <v>1.3469516352028057</v>
      </c>
      <c r="V106" s="9"/>
      <c r="W106" s="10"/>
      <c r="X106" s="11"/>
    </row>
    <row r="107" spans="1:24" ht="16.5" customHeight="1" thickBot="1" x14ac:dyDescent="0.25">
      <c r="B107" s="35" t="s">
        <v>552</v>
      </c>
      <c r="C107" s="3" t="s">
        <v>265</v>
      </c>
      <c r="D107" s="3">
        <v>2012</v>
      </c>
      <c r="E107" s="3">
        <v>18931</v>
      </c>
      <c r="F107" s="19">
        <v>39150</v>
      </c>
      <c r="G107" s="20"/>
      <c r="H107" s="20">
        <v>39203</v>
      </c>
      <c r="I107" s="20">
        <v>41183</v>
      </c>
      <c r="J107" s="20" t="s">
        <v>689</v>
      </c>
      <c r="K107" s="3" t="s">
        <v>689</v>
      </c>
      <c r="L107" s="4">
        <v>1267023.8</v>
      </c>
      <c r="M107" s="4"/>
      <c r="N107" s="5"/>
      <c r="O107" s="5"/>
      <c r="P107" s="4"/>
      <c r="Q107" s="5"/>
      <c r="R107" s="5"/>
      <c r="S107" s="4">
        <v>1189580.78</v>
      </c>
      <c r="T107" s="85">
        <f t="shared" si="2"/>
        <v>0.93887800686932632</v>
      </c>
      <c r="V107" s="9"/>
      <c r="W107" s="10"/>
      <c r="X107" s="11"/>
    </row>
    <row r="108" spans="1:24" ht="16.5" customHeight="1" thickBot="1" x14ac:dyDescent="0.25">
      <c r="A108" s="28"/>
      <c r="B108" s="35" t="s">
        <v>543</v>
      </c>
      <c r="C108" s="3" t="s">
        <v>265</v>
      </c>
      <c r="D108" s="3">
        <v>2012</v>
      </c>
      <c r="E108" s="3">
        <v>18987</v>
      </c>
      <c r="F108" s="19">
        <v>38569</v>
      </c>
      <c r="G108" s="20"/>
      <c r="H108" s="20">
        <v>38838</v>
      </c>
      <c r="I108" s="20">
        <v>41214</v>
      </c>
      <c r="J108" s="20" t="s">
        <v>689</v>
      </c>
      <c r="K108" s="3" t="s">
        <v>689</v>
      </c>
      <c r="L108" s="4">
        <v>281739</v>
      </c>
      <c r="M108" s="4"/>
      <c r="N108" s="5"/>
      <c r="O108" s="5"/>
      <c r="P108" s="4"/>
      <c r="Q108" s="5"/>
      <c r="R108" s="5"/>
      <c r="S108" s="4">
        <v>557427.78</v>
      </c>
      <c r="T108" s="85">
        <f t="shared" si="2"/>
        <v>1.9785254437617796</v>
      </c>
      <c r="U108" s="28" t="s">
        <v>770</v>
      </c>
      <c r="V108" s="9"/>
      <c r="W108" s="10"/>
      <c r="X108" s="11"/>
    </row>
    <row r="109" spans="1:24" ht="16.5" customHeight="1" thickBot="1" x14ac:dyDescent="0.25">
      <c r="A109" s="28"/>
      <c r="B109" s="14" t="s">
        <v>335</v>
      </c>
      <c r="C109" s="3" t="s">
        <v>130</v>
      </c>
      <c r="D109" s="3">
        <v>2012</v>
      </c>
      <c r="E109" s="3">
        <v>19336</v>
      </c>
      <c r="F109" s="19">
        <v>38553</v>
      </c>
      <c r="G109" s="20"/>
      <c r="H109" s="20" t="s">
        <v>706</v>
      </c>
      <c r="I109" s="20">
        <v>41244</v>
      </c>
      <c r="J109" s="20" t="s">
        <v>707</v>
      </c>
      <c r="K109" s="3" t="s">
        <v>691</v>
      </c>
      <c r="L109" s="4">
        <v>2088935</v>
      </c>
      <c r="M109" s="4"/>
      <c r="N109" s="5"/>
      <c r="O109" s="5"/>
      <c r="P109" s="4"/>
      <c r="Q109" s="5"/>
      <c r="R109" s="5"/>
      <c r="S109" s="4">
        <v>2088935.04</v>
      </c>
      <c r="T109" s="85">
        <f t="shared" si="2"/>
        <v>1.0000000191485134</v>
      </c>
      <c r="U109" s="28"/>
      <c r="V109" s="9"/>
      <c r="W109" s="10"/>
      <c r="X109" s="11"/>
    </row>
    <row r="110" spans="1:24" ht="16.5" customHeight="1" thickBot="1" x14ac:dyDescent="0.25">
      <c r="A110" s="1">
        <v>17</v>
      </c>
      <c r="B110" s="29" t="s">
        <v>203</v>
      </c>
      <c r="C110" s="3" t="s">
        <v>265</v>
      </c>
      <c r="D110" s="3">
        <v>2015</v>
      </c>
      <c r="E110" s="3">
        <v>19584</v>
      </c>
      <c r="F110" s="19">
        <v>40501</v>
      </c>
      <c r="G110" s="20"/>
      <c r="H110" s="20">
        <v>41244</v>
      </c>
      <c r="I110" s="20">
        <v>42339</v>
      </c>
      <c r="J110" s="20" t="s">
        <v>689</v>
      </c>
      <c r="K110" s="3" t="s">
        <v>691</v>
      </c>
      <c r="L110" s="4">
        <v>3432452</v>
      </c>
      <c r="M110" s="4">
        <v>69579</v>
      </c>
      <c r="N110" s="5">
        <v>2652770</v>
      </c>
      <c r="O110" s="5">
        <v>0</v>
      </c>
      <c r="P110" s="4">
        <v>692973</v>
      </c>
      <c r="Q110" s="5">
        <v>692970</v>
      </c>
      <c r="R110" s="5">
        <v>100</v>
      </c>
      <c r="S110" s="4">
        <v>3415319.74</v>
      </c>
      <c r="T110" s="85">
        <f t="shared" si="2"/>
        <v>0.99500874010765483</v>
      </c>
      <c r="V110" s="9"/>
      <c r="W110" s="10"/>
      <c r="X110" s="11"/>
    </row>
    <row r="111" spans="1:24" ht="16.5" customHeight="1" thickBot="1" x14ac:dyDescent="0.25">
      <c r="A111" s="1">
        <v>18</v>
      </c>
      <c r="B111" s="35" t="s">
        <v>545</v>
      </c>
      <c r="C111" s="3" t="s">
        <v>265</v>
      </c>
      <c r="D111" s="3">
        <v>2012</v>
      </c>
      <c r="E111" s="3">
        <v>19903</v>
      </c>
      <c r="F111" s="19">
        <v>38616</v>
      </c>
      <c r="G111" s="20"/>
      <c r="H111" s="20">
        <v>38749</v>
      </c>
      <c r="I111" s="20">
        <v>41214</v>
      </c>
      <c r="J111" s="20" t="s">
        <v>689</v>
      </c>
      <c r="K111" s="3" t="s">
        <v>689</v>
      </c>
      <c r="L111" s="4">
        <v>1083055.29</v>
      </c>
      <c r="M111" s="4"/>
      <c r="N111" s="5"/>
      <c r="O111" s="5"/>
      <c r="P111" s="4"/>
      <c r="Q111" s="5"/>
      <c r="R111" s="5"/>
      <c r="S111" s="4">
        <v>960709.85</v>
      </c>
      <c r="T111" s="85">
        <f t="shared" si="2"/>
        <v>0.88703675506723201</v>
      </c>
      <c r="V111" s="9"/>
      <c r="W111" s="10"/>
      <c r="X111" s="11"/>
    </row>
    <row r="112" spans="1:24" ht="16.5" customHeight="1" thickBot="1" x14ac:dyDescent="0.25">
      <c r="B112" s="79" t="s">
        <v>9</v>
      </c>
      <c r="C112" s="3" t="s">
        <v>130</v>
      </c>
      <c r="D112" s="3">
        <v>2015</v>
      </c>
      <c r="E112" s="3">
        <v>20023</v>
      </c>
      <c r="F112" s="19">
        <v>38544</v>
      </c>
      <c r="G112" s="20"/>
      <c r="H112" s="20">
        <v>39173</v>
      </c>
      <c r="I112" s="20">
        <v>42156</v>
      </c>
      <c r="J112" s="20" t="s">
        <v>689</v>
      </c>
      <c r="K112" s="3" t="s">
        <v>689</v>
      </c>
      <c r="L112" s="4">
        <v>1070779</v>
      </c>
      <c r="M112" s="4">
        <v>848017</v>
      </c>
      <c r="N112" s="5">
        <v>48782</v>
      </c>
      <c r="O112" s="5">
        <v>0</v>
      </c>
      <c r="P112" s="4">
        <v>322</v>
      </c>
      <c r="Q112" s="5">
        <v>322</v>
      </c>
      <c r="R112" s="5">
        <v>99.9</v>
      </c>
      <c r="S112" s="4">
        <v>944787.28</v>
      </c>
      <c r="T112" s="85">
        <f t="shared" si="2"/>
        <v>0.88233639247687901</v>
      </c>
      <c r="V112" s="9"/>
      <c r="W112" s="10"/>
      <c r="X112" s="11"/>
    </row>
    <row r="113" spans="1:24" ht="16.5" customHeight="1" thickBot="1" x14ac:dyDescent="0.25">
      <c r="B113" s="13" t="s">
        <v>273</v>
      </c>
      <c r="C113" s="3" t="s">
        <v>130</v>
      </c>
      <c r="D113" s="3">
        <v>2014</v>
      </c>
      <c r="E113" s="3">
        <v>20040</v>
      </c>
      <c r="F113" s="19">
        <v>38546</v>
      </c>
      <c r="G113" s="20"/>
      <c r="H113" s="20">
        <v>39114</v>
      </c>
      <c r="I113" s="20">
        <v>41852</v>
      </c>
      <c r="J113" s="20" t="s">
        <v>689</v>
      </c>
      <c r="K113" s="3" t="s">
        <v>691</v>
      </c>
      <c r="L113" s="4">
        <v>664136.04</v>
      </c>
      <c r="M113" s="4"/>
      <c r="N113" s="5"/>
      <c r="O113" s="5"/>
      <c r="P113" s="4"/>
      <c r="Q113" s="5"/>
      <c r="R113" s="5"/>
      <c r="S113" s="4">
        <v>650656.68000000005</v>
      </c>
      <c r="T113" s="85">
        <f t="shared" si="2"/>
        <v>0.97970391728778938</v>
      </c>
      <c r="V113" s="9"/>
      <c r="W113" s="10"/>
      <c r="X113" s="11"/>
    </row>
    <row r="114" spans="1:24" ht="16.5" customHeight="1" thickBot="1" x14ac:dyDescent="0.25">
      <c r="B114" s="79" t="s">
        <v>8</v>
      </c>
      <c r="C114" s="3" t="s">
        <v>130</v>
      </c>
      <c r="D114" s="3">
        <v>2015</v>
      </c>
      <c r="E114" s="3">
        <v>20049</v>
      </c>
      <c r="F114" s="19">
        <v>38531</v>
      </c>
      <c r="G114" s="20"/>
      <c r="H114" s="20">
        <v>39173</v>
      </c>
      <c r="I114" s="20">
        <v>41974</v>
      </c>
      <c r="J114" s="20" t="s">
        <v>689</v>
      </c>
      <c r="K114" s="3" t="s">
        <v>689</v>
      </c>
      <c r="L114" s="4">
        <v>1050731</v>
      </c>
      <c r="M114" s="4">
        <v>840818</v>
      </c>
      <c r="N114" s="5">
        <v>57681</v>
      </c>
      <c r="O114" s="5">
        <v>0</v>
      </c>
      <c r="P114" s="4">
        <v>0</v>
      </c>
      <c r="Q114" s="5">
        <v>0</v>
      </c>
      <c r="R114" s="5">
        <v>0</v>
      </c>
      <c r="S114" s="4">
        <v>943919.84</v>
      </c>
      <c r="T114" s="85">
        <f t="shared" si="2"/>
        <v>0.89834585636095243</v>
      </c>
      <c r="V114" s="9"/>
      <c r="W114" s="10"/>
      <c r="X114" s="11"/>
    </row>
    <row r="115" spans="1:24" ht="16.5" customHeight="1" thickBot="1" x14ac:dyDescent="0.25">
      <c r="B115" s="65" t="s">
        <v>556</v>
      </c>
      <c r="C115" s="3" t="s">
        <v>265</v>
      </c>
      <c r="D115" s="3">
        <v>2012</v>
      </c>
      <c r="E115" s="3">
        <v>20388</v>
      </c>
      <c r="F115" s="19">
        <v>39030</v>
      </c>
      <c r="G115" s="20"/>
      <c r="H115" s="20">
        <v>39083</v>
      </c>
      <c r="I115" s="20">
        <v>41214</v>
      </c>
      <c r="J115" s="20" t="s">
        <v>689</v>
      </c>
      <c r="K115" s="3" t="s">
        <v>689</v>
      </c>
      <c r="L115" s="4">
        <v>648561.6</v>
      </c>
      <c r="M115" s="4"/>
      <c r="N115" s="5"/>
      <c r="O115" s="5"/>
      <c r="P115" s="4"/>
      <c r="Q115" s="5"/>
      <c r="R115" s="5"/>
      <c r="S115" s="4">
        <v>578629.38</v>
      </c>
      <c r="T115" s="85">
        <f t="shared" si="2"/>
        <v>0.8921733571645315</v>
      </c>
      <c r="U115" s="1" t="s">
        <v>799</v>
      </c>
      <c r="V115" s="9"/>
      <c r="W115" s="10"/>
      <c r="X115" s="11"/>
    </row>
    <row r="116" spans="1:24" ht="16.5" customHeight="1" thickBot="1" x14ac:dyDescent="0.25">
      <c r="B116" s="63" t="s">
        <v>426</v>
      </c>
      <c r="C116" s="3" t="s">
        <v>130</v>
      </c>
      <c r="D116" s="3">
        <v>2010</v>
      </c>
      <c r="E116" s="3">
        <v>20712</v>
      </c>
      <c r="F116" s="19">
        <v>38609</v>
      </c>
      <c r="G116" s="20"/>
      <c r="H116" s="20">
        <v>38808</v>
      </c>
      <c r="I116" s="20">
        <v>39356</v>
      </c>
      <c r="J116" s="20" t="s">
        <v>691</v>
      </c>
      <c r="K116" s="3" t="s">
        <v>689</v>
      </c>
      <c r="L116" s="4">
        <v>299372</v>
      </c>
      <c r="M116" s="4"/>
      <c r="N116" s="5"/>
      <c r="O116" s="5"/>
      <c r="P116" s="4"/>
      <c r="Q116" s="5"/>
      <c r="R116" s="5"/>
      <c r="S116" s="4">
        <v>365069.32</v>
      </c>
      <c r="T116" s="85">
        <f t="shared" si="2"/>
        <v>1.2194504496078458</v>
      </c>
      <c r="V116" s="9"/>
      <c r="W116" s="10"/>
      <c r="X116" s="11"/>
    </row>
    <row r="117" spans="1:24" ht="16.5" customHeight="1" thickBot="1" x14ac:dyDescent="0.25">
      <c r="A117" s="28"/>
      <c r="B117" s="63" t="s">
        <v>432</v>
      </c>
      <c r="C117" s="3" t="s">
        <v>130</v>
      </c>
      <c r="D117" s="3">
        <v>2010</v>
      </c>
      <c r="E117" s="3">
        <v>20782</v>
      </c>
      <c r="F117" s="19">
        <v>38672</v>
      </c>
      <c r="G117" s="20"/>
      <c r="H117" s="20">
        <v>38777</v>
      </c>
      <c r="I117" s="20">
        <v>40118</v>
      </c>
      <c r="J117" s="20" t="s">
        <v>691</v>
      </c>
      <c r="K117" s="3" t="s">
        <v>689</v>
      </c>
      <c r="L117" s="4">
        <v>3375840</v>
      </c>
      <c r="M117" s="4"/>
      <c r="N117" s="5"/>
      <c r="O117" s="5"/>
      <c r="P117" s="4"/>
      <c r="Q117" s="5"/>
      <c r="R117" s="5"/>
      <c r="S117" s="4">
        <v>2492723.4300000002</v>
      </c>
      <c r="T117" s="85">
        <f t="shared" si="2"/>
        <v>0.73840094021043656</v>
      </c>
      <c r="U117" s="28"/>
      <c r="V117" s="9"/>
      <c r="W117" s="10"/>
      <c r="X117" s="11"/>
    </row>
    <row r="118" spans="1:24" ht="16.5" customHeight="1" thickBot="1" x14ac:dyDescent="0.25">
      <c r="A118" s="28">
        <v>179</v>
      </c>
      <c r="B118" s="54" t="s">
        <v>194</v>
      </c>
      <c r="C118" s="3" t="s">
        <v>265</v>
      </c>
      <c r="D118" s="3">
        <v>2015</v>
      </c>
      <c r="E118" s="3">
        <v>21023</v>
      </c>
      <c r="F118" s="19">
        <v>38930</v>
      </c>
      <c r="G118" s="20"/>
      <c r="H118" s="20">
        <v>39234</v>
      </c>
      <c r="I118" s="20">
        <v>42278</v>
      </c>
      <c r="J118" s="20" t="s">
        <v>689</v>
      </c>
      <c r="K118" s="3" t="s">
        <v>691</v>
      </c>
      <c r="L118" s="4">
        <v>5727266</v>
      </c>
      <c r="M118" s="4">
        <v>5574453</v>
      </c>
      <c r="N118" s="5">
        <v>139141</v>
      </c>
      <c r="O118" s="5">
        <v>0</v>
      </c>
      <c r="P118" s="4">
        <v>10604</v>
      </c>
      <c r="Q118" s="5">
        <v>9906</v>
      </c>
      <c r="R118" s="5">
        <v>93.4</v>
      </c>
      <c r="S118" s="4">
        <v>5723499.5099999998</v>
      </c>
      <c r="T118" s="85">
        <f t="shared" si="2"/>
        <v>0.99934235811642058</v>
      </c>
      <c r="U118" s="28"/>
      <c r="V118" s="9"/>
      <c r="W118" s="10"/>
      <c r="X118" s="11"/>
    </row>
    <row r="119" spans="1:24" ht="16.5" customHeight="1" thickBot="1" x14ac:dyDescent="0.25">
      <c r="B119" s="62" t="s">
        <v>608</v>
      </c>
      <c r="C119" s="3" t="s">
        <v>266</v>
      </c>
      <c r="D119" s="3">
        <v>2012</v>
      </c>
      <c r="E119" s="3">
        <v>21154</v>
      </c>
      <c r="F119" s="19">
        <v>39588</v>
      </c>
      <c r="G119" s="20"/>
      <c r="H119" s="20" t="s">
        <v>698</v>
      </c>
      <c r="I119" s="20" t="s">
        <v>698</v>
      </c>
      <c r="J119" s="20" t="s">
        <v>689</v>
      </c>
      <c r="K119" s="3" t="s">
        <v>689</v>
      </c>
      <c r="L119" s="4">
        <v>2378245</v>
      </c>
      <c r="M119" s="4"/>
      <c r="N119" s="5"/>
      <c r="O119" s="5"/>
      <c r="P119" s="4"/>
      <c r="Q119" s="5"/>
      <c r="R119" s="5"/>
      <c r="S119" s="4">
        <v>0</v>
      </c>
      <c r="T119" s="85">
        <f t="shared" si="2"/>
        <v>0</v>
      </c>
      <c r="V119" s="9"/>
      <c r="W119" s="10"/>
      <c r="X119" s="11"/>
    </row>
    <row r="120" spans="1:24" ht="16.5" customHeight="1" thickBot="1" x14ac:dyDescent="0.25">
      <c r="B120" s="81" t="s">
        <v>586</v>
      </c>
      <c r="C120" s="3" t="s">
        <v>265</v>
      </c>
      <c r="D120" s="3">
        <v>2010</v>
      </c>
      <c r="E120" s="3">
        <v>21431</v>
      </c>
      <c r="F120" s="19">
        <v>38629</v>
      </c>
      <c r="G120" s="20"/>
      <c r="H120" s="20">
        <v>40483</v>
      </c>
      <c r="I120" s="20">
        <v>40513</v>
      </c>
      <c r="J120" s="20" t="s">
        <v>689</v>
      </c>
      <c r="K120" s="3" t="s">
        <v>689</v>
      </c>
      <c r="L120" s="4">
        <v>2151223</v>
      </c>
      <c r="M120" s="4"/>
      <c r="N120" s="5"/>
      <c r="O120" s="5"/>
      <c r="P120" s="4"/>
      <c r="Q120" s="5"/>
      <c r="R120" s="5"/>
      <c r="S120" s="4">
        <v>50500</v>
      </c>
      <c r="T120" s="85">
        <f t="shared" si="2"/>
        <v>2.3475018628938051E-2</v>
      </c>
      <c r="V120" s="9"/>
      <c r="W120" s="10"/>
      <c r="X120" s="11"/>
    </row>
    <row r="121" spans="1:24" ht="16.5" customHeight="1" thickBot="1" x14ac:dyDescent="0.25">
      <c r="B121" s="82" t="s">
        <v>571</v>
      </c>
      <c r="C121" s="3" t="s">
        <v>265</v>
      </c>
      <c r="D121" s="3">
        <v>2011</v>
      </c>
      <c r="E121" s="3">
        <v>21816</v>
      </c>
      <c r="F121" s="19">
        <v>39276</v>
      </c>
      <c r="G121" s="20"/>
      <c r="H121" s="20">
        <v>39448</v>
      </c>
      <c r="I121" s="20">
        <v>40483</v>
      </c>
      <c r="J121" s="20" t="s">
        <v>689</v>
      </c>
      <c r="K121" s="3" t="s">
        <v>689</v>
      </c>
      <c r="L121" s="4">
        <v>206085</v>
      </c>
      <c r="M121" s="4"/>
      <c r="N121" s="5"/>
      <c r="O121" s="5"/>
      <c r="P121" s="4"/>
      <c r="Q121" s="5"/>
      <c r="R121" s="5"/>
      <c r="S121" s="4">
        <v>302794.46000000002</v>
      </c>
      <c r="T121" s="85">
        <f t="shared" si="2"/>
        <v>1.4692697673290149</v>
      </c>
      <c r="V121" s="9"/>
      <c r="W121" s="10"/>
      <c r="X121" s="11"/>
    </row>
    <row r="122" spans="1:24" ht="16.5" customHeight="1" thickBot="1" x14ac:dyDescent="0.25">
      <c r="B122" s="63" t="s">
        <v>448</v>
      </c>
      <c r="C122" s="3" t="s">
        <v>130</v>
      </c>
      <c r="D122" s="3">
        <v>2010</v>
      </c>
      <c r="E122" s="3">
        <v>21958</v>
      </c>
      <c r="F122" s="19">
        <v>38587</v>
      </c>
      <c r="G122" s="20"/>
      <c r="H122" s="20">
        <v>38869</v>
      </c>
      <c r="I122" s="20">
        <v>39965</v>
      </c>
      <c r="J122" s="20" t="s">
        <v>689</v>
      </c>
      <c r="K122" s="3" t="s">
        <v>689</v>
      </c>
      <c r="L122" s="4">
        <v>99000</v>
      </c>
      <c r="M122" s="4"/>
      <c r="N122" s="5"/>
      <c r="O122" s="5"/>
      <c r="P122" s="4"/>
      <c r="Q122" s="5"/>
      <c r="R122" s="5"/>
      <c r="S122" s="4">
        <v>152940.16</v>
      </c>
      <c r="T122" s="85">
        <f t="shared" si="2"/>
        <v>1.544850101010101</v>
      </c>
      <c r="V122" s="9"/>
      <c r="W122" s="10"/>
      <c r="X122" s="11"/>
    </row>
    <row r="123" spans="1:24" ht="16.5" customHeight="1" thickBot="1" x14ac:dyDescent="0.25">
      <c r="B123" s="53" t="s">
        <v>523</v>
      </c>
      <c r="C123" s="3" t="s">
        <v>265</v>
      </c>
      <c r="D123" s="3">
        <v>2014</v>
      </c>
      <c r="E123" s="3">
        <v>22006</v>
      </c>
      <c r="F123" s="19">
        <v>39125</v>
      </c>
      <c r="G123" s="20"/>
      <c r="H123" s="20">
        <v>39173</v>
      </c>
      <c r="I123" s="20">
        <v>41974</v>
      </c>
      <c r="J123" s="20" t="s">
        <v>689</v>
      </c>
      <c r="K123" s="3" t="s">
        <v>691</v>
      </c>
      <c r="L123" s="4">
        <v>1985910.78</v>
      </c>
      <c r="M123" s="4"/>
      <c r="N123" s="5"/>
      <c r="O123" s="5"/>
      <c r="P123" s="4"/>
      <c r="Q123" s="5"/>
      <c r="R123" s="5"/>
      <c r="S123" s="4">
        <v>1985871.85</v>
      </c>
      <c r="T123" s="85">
        <f t="shared" si="2"/>
        <v>0.99998039690383278</v>
      </c>
      <c r="V123" s="9"/>
      <c r="W123" s="10"/>
      <c r="X123" s="11"/>
    </row>
    <row r="124" spans="1:24" ht="16.5" customHeight="1" thickBot="1" x14ac:dyDescent="0.25">
      <c r="A124" s="28">
        <v>203</v>
      </c>
      <c r="B124" s="63" t="s">
        <v>440</v>
      </c>
      <c r="C124" s="3" t="s">
        <v>130</v>
      </c>
      <c r="D124" s="3">
        <v>2010</v>
      </c>
      <c r="E124" s="3">
        <v>22352</v>
      </c>
      <c r="F124" s="19">
        <v>38601</v>
      </c>
      <c r="G124" s="20"/>
      <c r="H124" s="20">
        <v>39753</v>
      </c>
      <c r="I124" s="20">
        <v>41609</v>
      </c>
      <c r="J124" s="20" t="s">
        <v>689</v>
      </c>
      <c r="K124" s="3" t="s">
        <v>691</v>
      </c>
      <c r="L124" s="4">
        <v>2632700.2200000002</v>
      </c>
      <c r="M124" s="4"/>
      <c r="N124" s="5"/>
      <c r="O124" s="5"/>
      <c r="P124" s="4"/>
      <c r="Q124" s="5"/>
      <c r="R124" s="5"/>
      <c r="S124" s="4">
        <v>2811121.78</v>
      </c>
      <c r="T124" s="85">
        <f t="shared" si="2"/>
        <v>1.0677713165534659</v>
      </c>
      <c r="U124" s="28"/>
      <c r="V124" s="9"/>
      <c r="W124" s="10"/>
      <c r="X124" s="11"/>
    </row>
    <row r="125" spans="1:24" ht="16.5" customHeight="1" thickBot="1" x14ac:dyDescent="0.25">
      <c r="A125" s="28"/>
      <c r="B125" s="57" t="s">
        <v>313</v>
      </c>
      <c r="C125" s="3" t="s">
        <v>130</v>
      </c>
      <c r="D125" s="3">
        <v>2013</v>
      </c>
      <c r="E125" s="3">
        <v>22854</v>
      </c>
      <c r="F125" s="19">
        <v>38597</v>
      </c>
      <c r="G125" s="20"/>
      <c r="H125" s="20">
        <v>38808</v>
      </c>
      <c r="I125" s="20">
        <v>41426</v>
      </c>
      <c r="J125" s="20" t="s">
        <v>689</v>
      </c>
      <c r="K125" s="3" t="s">
        <v>691</v>
      </c>
      <c r="L125" s="4">
        <v>5925060.4699999997</v>
      </c>
      <c r="M125" s="4"/>
      <c r="N125" s="5"/>
      <c r="O125" s="5"/>
      <c r="P125" s="4"/>
      <c r="Q125" s="5"/>
      <c r="R125" s="5"/>
      <c r="S125" s="4">
        <v>7201797.2199999997</v>
      </c>
      <c r="T125" s="85">
        <f t="shared" si="2"/>
        <v>1.215480796603583</v>
      </c>
      <c r="U125" s="28"/>
      <c r="V125" s="9"/>
      <c r="W125" s="10"/>
      <c r="X125" s="11"/>
    </row>
    <row r="126" spans="1:24" ht="16.5" customHeight="1" thickBot="1" x14ac:dyDescent="0.25">
      <c r="B126" s="79" t="s">
        <v>11</v>
      </c>
      <c r="C126" s="3" t="s">
        <v>130</v>
      </c>
      <c r="D126" s="3">
        <v>2015</v>
      </c>
      <c r="E126" s="3">
        <v>23397</v>
      </c>
      <c r="F126" s="19">
        <v>38890</v>
      </c>
      <c r="G126" s="20"/>
      <c r="H126" s="20">
        <v>39173</v>
      </c>
      <c r="I126" s="20">
        <v>42186</v>
      </c>
      <c r="J126" s="20" t="s">
        <v>689</v>
      </c>
      <c r="K126" s="3" t="s">
        <v>691</v>
      </c>
      <c r="L126" s="4">
        <v>7152770</v>
      </c>
      <c r="M126" s="4">
        <v>4100250</v>
      </c>
      <c r="N126" s="5">
        <v>434004</v>
      </c>
      <c r="O126" s="5">
        <v>0</v>
      </c>
      <c r="P126" s="4">
        <v>27494</v>
      </c>
      <c r="Q126" s="5">
        <v>17714</v>
      </c>
      <c r="R126" s="5">
        <v>64.400000000000006</v>
      </c>
      <c r="S126" s="4">
        <v>4551967.21</v>
      </c>
      <c r="T126" s="85">
        <f t="shared" si="2"/>
        <v>0.63639222427115649</v>
      </c>
      <c r="V126" s="9"/>
      <c r="W126" s="10"/>
      <c r="X126" s="11"/>
    </row>
    <row r="127" spans="1:24" ht="16.5" customHeight="1" thickBot="1" x14ac:dyDescent="0.25">
      <c r="B127" s="64" t="s">
        <v>660</v>
      </c>
      <c r="C127" s="3" t="s">
        <v>268</v>
      </c>
      <c r="D127" s="3">
        <v>2011</v>
      </c>
      <c r="E127" s="3">
        <v>23398</v>
      </c>
      <c r="F127" s="19">
        <v>38672</v>
      </c>
      <c r="G127" s="20"/>
      <c r="H127" s="20">
        <v>38838</v>
      </c>
      <c r="I127" s="20">
        <v>40878</v>
      </c>
      <c r="J127" s="20" t="s">
        <v>689</v>
      </c>
      <c r="K127" s="3" t="s">
        <v>689</v>
      </c>
      <c r="L127" s="4">
        <v>1411073</v>
      </c>
      <c r="M127" s="4"/>
      <c r="N127" s="5"/>
      <c r="O127" s="5"/>
      <c r="P127" s="4"/>
      <c r="Q127" s="5"/>
      <c r="R127" s="5"/>
      <c r="S127" s="4">
        <v>4254984.2300000004</v>
      </c>
      <c r="T127" s="85">
        <f t="shared" si="2"/>
        <v>3.0154245953256851</v>
      </c>
      <c r="V127" s="9"/>
      <c r="W127" s="10"/>
      <c r="X127" s="11"/>
    </row>
    <row r="128" spans="1:24" ht="16.5" customHeight="1" thickBot="1" x14ac:dyDescent="0.25">
      <c r="B128" s="63" t="s">
        <v>428</v>
      </c>
      <c r="C128" s="3" t="s">
        <v>130</v>
      </c>
      <c r="D128" s="3">
        <v>2010</v>
      </c>
      <c r="E128" s="3">
        <v>23568</v>
      </c>
      <c r="F128" s="19">
        <v>38611</v>
      </c>
      <c r="G128" s="20"/>
      <c r="H128" s="20">
        <v>38777</v>
      </c>
      <c r="I128" s="20">
        <v>40210</v>
      </c>
      <c r="J128" s="20" t="s">
        <v>691</v>
      </c>
      <c r="K128" s="3" t="s">
        <v>689</v>
      </c>
      <c r="L128" s="4">
        <v>286579</v>
      </c>
      <c r="M128" s="4"/>
      <c r="N128" s="5"/>
      <c r="O128" s="5"/>
      <c r="P128" s="4"/>
      <c r="Q128" s="5"/>
      <c r="R128" s="5"/>
      <c r="S128" s="4">
        <v>367763.81</v>
      </c>
      <c r="T128" s="85">
        <f t="shared" si="2"/>
        <v>1.2832894594509716</v>
      </c>
      <c r="V128" s="9"/>
      <c r="W128" s="10"/>
      <c r="X128" s="11"/>
    </row>
    <row r="129" spans="1:24" ht="16.5" customHeight="1" thickBot="1" x14ac:dyDescent="0.25">
      <c r="B129" s="65" t="s">
        <v>565</v>
      </c>
      <c r="C129" s="3" t="s">
        <v>265</v>
      </c>
      <c r="D129" s="3">
        <v>2012</v>
      </c>
      <c r="E129" s="3">
        <v>23595</v>
      </c>
      <c r="F129" s="19">
        <v>38825</v>
      </c>
      <c r="G129" s="20"/>
      <c r="H129" s="20">
        <v>40878</v>
      </c>
      <c r="I129" s="20" t="s">
        <v>692</v>
      </c>
      <c r="J129" s="20" t="s">
        <v>689</v>
      </c>
      <c r="K129" s="3" t="s">
        <v>689</v>
      </c>
      <c r="L129" s="4">
        <v>638683</v>
      </c>
      <c r="M129" s="4"/>
      <c r="N129" s="5"/>
      <c r="O129" s="5"/>
      <c r="P129" s="4"/>
      <c r="Q129" s="5"/>
      <c r="R129" s="5"/>
      <c r="S129" s="4">
        <v>169581.5</v>
      </c>
      <c r="T129" s="85">
        <f t="shared" si="2"/>
        <v>0.2655174789371253</v>
      </c>
      <c r="V129" s="9"/>
      <c r="W129" s="10"/>
      <c r="X129" s="11"/>
    </row>
    <row r="130" spans="1:24" ht="16.5" customHeight="1" thickBot="1" x14ac:dyDescent="0.25">
      <c r="B130" s="64" t="s">
        <v>361</v>
      </c>
      <c r="C130" s="3" t="s">
        <v>130</v>
      </c>
      <c r="D130" s="3">
        <v>2011</v>
      </c>
      <c r="E130" s="3">
        <v>23649</v>
      </c>
      <c r="F130" s="19">
        <v>38645</v>
      </c>
      <c r="G130" s="20"/>
      <c r="H130" s="20">
        <v>38777</v>
      </c>
      <c r="I130" s="20">
        <v>40878</v>
      </c>
      <c r="J130" s="20" t="s">
        <v>691</v>
      </c>
      <c r="K130" s="3" t="s">
        <v>689</v>
      </c>
      <c r="L130" s="4">
        <v>453247</v>
      </c>
      <c r="M130" s="4"/>
      <c r="N130" s="5"/>
      <c r="O130" s="5"/>
      <c r="P130" s="4"/>
      <c r="Q130" s="5"/>
      <c r="R130" s="5"/>
      <c r="S130" s="4">
        <v>522845.65</v>
      </c>
      <c r="T130" s="85">
        <f t="shared" si="2"/>
        <v>1.1535556771473392</v>
      </c>
      <c r="V130" s="9"/>
      <c r="W130" s="10"/>
      <c r="X130" s="11"/>
    </row>
    <row r="131" spans="1:24" ht="27" customHeight="1" thickBot="1" x14ac:dyDescent="0.25">
      <c r="B131" s="79" t="s">
        <v>5</v>
      </c>
      <c r="C131" s="3" t="s">
        <v>130</v>
      </c>
      <c r="D131" s="3">
        <v>2015</v>
      </c>
      <c r="E131" s="3">
        <v>23850</v>
      </c>
      <c r="F131" s="19">
        <v>38923</v>
      </c>
      <c r="G131" s="20"/>
      <c r="H131" s="20">
        <v>39173</v>
      </c>
      <c r="I131" s="20">
        <v>41974</v>
      </c>
      <c r="J131" s="20" t="s">
        <v>689</v>
      </c>
      <c r="K131" s="3" t="s">
        <v>691</v>
      </c>
      <c r="L131" s="4">
        <v>2337487</v>
      </c>
      <c r="M131" s="4">
        <v>2258624</v>
      </c>
      <c r="N131" s="5">
        <v>72795</v>
      </c>
      <c r="O131" s="5">
        <v>0</v>
      </c>
      <c r="P131" s="4">
        <v>0</v>
      </c>
      <c r="Q131" s="5">
        <v>0</v>
      </c>
      <c r="R131" s="5">
        <v>0</v>
      </c>
      <c r="S131" s="4">
        <v>2331419.1</v>
      </c>
      <c r="T131" s="85">
        <f t="shared" si="2"/>
        <v>0.99740409251473916</v>
      </c>
      <c r="V131" s="9"/>
      <c r="W131" s="10"/>
      <c r="X131" s="11"/>
    </row>
    <row r="132" spans="1:24" ht="27" customHeight="1" thickBot="1" x14ac:dyDescent="0.25">
      <c r="A132" s="28"/>
      <c r="B132" s="64" t="s">
        <v>661</v>
      </c>
      <c r="C132" s="3" t="s">
        <v>268</v>
      </c>
      <c r="D132" s="3">
        <v>2011</v>
      </c>
      <c r="E132" s="3">
        <v>23904</v>
      </c>
      <c r="F132" s="19">
        <v>38624</v>
      </c>
      <c r="G132" s="20"/>
      <c r="H132" s="20" t="s">
        <v>706</v>
      </c>
      <c r="I132" s="20">
        <v>40878</v>
      </c>
      <c r="J132" s="20" t="s">
        <v>689</v>
      </c>
      <c r="K132" s="3" t="s">
        <v>689</v>
      </c>
      <c r="L132" s="4">
        <v>830252</v>
      </c>
      <c r="M132" s="4"/>
      <c r="N132" s="5"/>
      <c r="O132" s="5"/>
      <c r="P132" s="4"/>
      <c r="Q132" s="5"/>
      <c r="R132" s="5"/>
      <c r="S132" s="4">
        <v>1467584.14</v>
      </c>
      <c r="T132" s="85">
        <f t="shared" si="2"/>
        <v>1.7676369825065159</v>
      </c>
      <c r="U132" s="1" t="s">
        <v>739</v>
      </c>
      <c r="V132" s="9"/>
      <c r="W132" s="10"/>
      <c r="X132" s="11"/>
    </row>
    <row r="133" spans="1:24" ht="27" customHeight="1" thickBot="1" x14ac:dyDescent="0.25">
      <c r="A133" s="28"/>
      <c r="B133" s="64" t="s">
        <v>663</v>
      </c>
      <c r="C133" s="3" t="s">
        <v>268</v>
      </c>
      <c r="D133" s="3">
        <v>2011</v>
      </c>
      <c r="E133" s="3">
        <v>23934</v>
      </c>
      <c r="F133" s="19">
        <v>38749</v>
      </c>
      <c r="G133" s="20"/>
      <c r="H133" s="20">
        <v>38869</v>
      </c>
      <c r="I133" s="20">
        <v>39264</v>
      </c>
      <c r="J133" s="20" t="s">
        <v>689</v>
      </c>
      <c r="K133" s="3" t="s">
        <v>689</v>
      </c>
      <c r="L133" s="4">
        <v>384064</v>
      </c>
      <c r="M133" s="4"/>
      <c r="N133" s="5"/>
      <c r="O133" s="5"/>
      <c r="P133" s="4"/>
      <c r="Q133" s="5"/>
      <c r="R133" s="5"/>
      <c r="S133" s="4">
        <v>251690</v>
      </c>
      <c r="T133" s="85">
        <f t="shared" si="2"/>
        <v>0.65533348608565234</v>
      </c>
      <c r="U133" s="28"/>
      <c r="V133" s="9"/>
      <c r="W133" s="10"/>
      <c r="X133" s="11"/>
    </row>
    <row r="134" spans="1:24" ht="27" customHeight="1" thickBot="1" x14ac:dyDescent="0.25">
      <c r="A134" s="28"/>
      <c r="B134" s="63" t="s">
        <v>436</v>
      </c>
      <c r="C134" s="3" t="s">
        <v>130</v>
      </c>
      <c r="D134" s="3">
        <v>2010</v>
      </c>
      <c r="E134" s="3">
        <v>23945</v>
      </c>
      <c r="F134" s="19">
        <v>38672</v>
      </c>
      <c r="G134" s="20"/>
      <c r="H134" s="20">
        <v>39022</v>
      </c>
      <c r="I134" s="20">
        <v>40026</v>
      </c>
      <c r="J134" s="20" t="s">
        <v>689</v>
      </c>
      <c r="K134" s="3" t="s">
        <v>689</v>
      </c>
      <c r="L134" s="4">
        <v>515357</v>
      </c>
      <c r="M134" s="4"/>
      <c r="N134" s="5"/>
      <c r="O134" s="5"/>
      <c r="P134" s="4"/>
      <c r="Q134" s="5"/>
      <c r="R134" s="5"/>
      <c r="S134" s="4">
        <v>615005.38</v>
      </c>
      <c r="T134" s="85">
        <f t="shared" si="2"/>
        <v>1.193357963508791</v>
      </c>
      <c r="U134" s="28"/>
      <c r="V134" s="9"/>
      <c r="W134" s="10"/>
      <c r="X134" s="11"/>
    </row>
    <row r="135" spans="1:24" ht="27" customHeight="1" thickBot="1" x14ac:dyDescent="0.25">
      <c r="A135" s="28"/>
      <c r="B135" s="79" t="s">
        <v>15</v>
      </c>
      <c r="C135" s="3" t="s">
        <v>130</v>
      </c>
      <c r="D135" s="3">
        <v>2015</v>
      </c>
      <c r="E135" s="3">
        <v>23956</v>
      </c>
      <c r="F135" s="19">
        <v>38673</v>
      </c>
      <c r="G135" s="20"/>
      <c r="H135" s="20">
        <v>38838</v>
      </c>
      <c r="I135" s="20">
        <v>42339</v>
      </c>
      <c r="J135" s="20" t="s">
        <v>689</v>
      </c>
      <c r="K135" s="3" t="s">
        <v>691</v>
      </c>
      <c r="L135" s="4">
        <v>1539084</v>
      </c>
      <c r="M135" s="4">
        <v>1480807</v>
      </c>
      <c r="N135" s="5">
        <v>3550</v>
      </c>
      <c r="O135" s="5">
        <v>0</v>
      </c>
      <c r="P135" s="4">
        <v>76660</v>
      </c>
      <c r="Q135" s="5">
        <v>203</v>
      </c>
      <c r="R135" s="5">
        <v>0.3</v>
      </c>
      <c r="S135" s="4">
        <v>1484559.84</v>
      </c>
      <c r="T135" s="85">
        <f t="shared" si="2"/>
        <v>0.96457362950950054</v>
      </c>
      <c r="U135" s="28"/>
      <c r="V135" s="9"/>
      <c r="W135" s="10"/>
      <c r="X135" s="11"/>
    </row>
    <row r="136" spans="1:24" ht="27" customHeight="1" thickBot="1" x14ac:dyDescent="0.25">
      <c r="A136" s="28"/>
      <c r="B136" s="63" t="s">
        <v>427</v>
      </c>
      <c r="C136" s="3" t="s">
        <v>130</v>
      </c>
      <c r="D136" s="3">
        <v>2010</v>
      </c>
      <c r="E136" s="3">
        <v>24021</v>
      </c>
      <c r="F136" s="19">
        <v>38642</v>
      </c>
      <c r="G136" s="20"/>
      <c r="H136" s="20">
        <v>38777</v>
      </c>
      <c r="I136" s="20">
        <v>40210</v>
      </c>
      <c r="J136" s="20" t="s">
        <v>691</v>
      </c>
      <c r="K136" s="3" t="s">
        <v>689</v>
      </c>
      <c r="L136" s="4">
        <v>335096</v>
      </c>
      <c r="M136" s="4"/>
      <c r="N136" s="5"/>
      <c r="O136" s="5"/>
      <c r="P136" s="4"/>
      <c r="Q136" s="5"/>
      <c r="R136" s="5"/>
      <c r="S136" s="4">
        <v>418247.31</v>
      </c>
      <c r="T136" s="85">
        <f t="shared" si="2"/>
        <v>1.2481417563921982</v>
      </c>
      <c r="U136" s="28"/>
      <c r="V136" s="9"/>
      <c r="W136" s="10"/>
      <c r="X136" s="11"/>
    </row>
    <row r="137" spans="1:24" ht="16.5" customHeight="1" thickBot="1" x14ac:dyDescent="0.25">
      <c r="A137" s="28"/>
      <c r="B137" s="57" t="s">
        <v>314</v>
      </c>
      <c r="C137" s="3" t="s">
        <v>130</v>
      </c>
      <c r="D137" s="3">
        <v>2013</v>
      </c>
      <c r="E137" s="3">
        <v>24045</v>
      </c>
      <c r="F137" s="19">
        <v>38625</v>
      </c>
      <c r="G137" s="20"/>
      <c r="H137" s="20">
        <v>38930</v>
      </c>
      <c r="I137" s="20">
        <v>41456</v>
      </c>
      <c r="J137" s="20" t="s">
        <v>691</v>
      </c>
      <c r="K137" s="3" t="s">
        <v>689</v>
      </c>
      <c r="L137" s="4">
        <v>99924</v>
      </c>
      <c r="M137" s="4"/>
      <c r="N137" s="5"/>
      <c r="O137" s="5"/>
      <c r="P137" s="4"/>
      <c r="Q137" s="5"/>
      <c r="R137" s="5"/>
      <c r="S137" s="4">
        <v>125885.86</v>
      </c>
      <c r="T137" s="85">
        <f t="shared" ref="T137:T200" si="3">+S137/L137</f>
        <v>1.2598160602057564</v>
      </c>
      <c r="U137" s="28"/>
      <c r="V137" s="9"/>
      <c r="W137" s="10"/>
      <c r="X137" s="11"/>
    </row>
    <row r="138" spans="1:24" ht="16.5" customHeight="1" thickBot="1" x14ac:dyDescent="0.25">
      <c r="A138" s="28">
        <v>180</v>
      </c>
      <c r="B138" s="63" t="s">
        <v>675</v>
      </c>
      <c r="C138" s="3" t="s">
        <v>268</v>
      </c>
      <c r="D138" s="3">
        <v>2010</v>
      </c>
      <c r="E138" s="3">
        <v>24156</v>
      </c>
      <c r="F138" s="19">
        <v>38825</v>
      </c>
      <c r="G138" s="20"/>
      <c r="H138" s="20">
        <v>38991</v>
      </c>
      <c r="I138" s="20">
        <v>40452</v>
      </c>
      <c r="J138" s="20" t="s">
        <v>689</v>
      </c>
      <c r="K138" s="3" t="s">
        <v>689</v>
      </c>
      <c r="L138" s="4">
        <v>281680</v>
      </c>
      <c r="M138" s="4"/>
      <c r="N138" s="5"/>
      <c r="O138" s="5"/>
      <c r="P138" s="4"/>
      <c r="Q138" s="5"/>
      <c r="R138" s="5"/>
      <c r="S138" s="4">
        <v>619338.64</v>
      </c>
      <c r="T138" s="85">
        <f t="shared" si="3"/>
        <v>2.1987313263277479</v>
      </c>
      <c r="U138" s="51">
        <v>99</v>
      </c>
      <c r="V138" s="9"/>
      <c r="W138" s="10"/>
      <c r="X138" s="11"/>
    </row>
    <row r="139" spans="1:24" ht="16.5" customHeight="1" thickBot="1" x14ac:dyDescent="0.25">
      <c r="A139" s="28"/>
      <c r="B139" s="79" t="s">
        <v>6</v>
      </c>
      <c r="C139" s="3" t="s">
        <v>130</v>
      </c>
      <c r="D139" s="3">
        <v>2015</v>
      </c>
      <c r="E139" s="3">
        <v>24652</v>
      </c>
      <c r="F139" s="19">
        <v>38645</v>
      </c>
      <c r="G139" s="20"/>
      <c r="H139" s="20">
        <v>38777</v>
      </c>
      <c r="I139" s="20">
        <v>41974</v>
      </c>
      <c r="J139" s="20" t="s">
        <v>689</v>
      </c>
      <c r="K139" s="3" t="s">
        <v>691</v>
      </c>
      <c r="L139" s="4">
        <v>2886118</v>
      </c>
      <c r="M139" s="4">
        <v>2868718</v>
      </c>
      <c r="N139" s="5">
        <v>429</v>
      </c>
      <c r="O139" s="5">
        <v>0</v>
      </c>
      <c r="P139" s="4">
        <v>0</v>
      </c>
      <c r="Q139" s="5">
        <v>0</v>
      </c>
      <c r="R139" s="5">
        <v>0</v>
      </c>
      <c r="S139" s="4">
        <v>2869147.02</v>
      </c>
      <c r="T139" s="85">
        <f t="shared" si="3"/>
        <v>0.99411978997393735</v>
      </c>
      <c r="U139" s="66"/>
      <c r="V139" s="9"/>
      <c r="W139" s="10"/>
      <c r="X139" s="11"/>
    </row>
    <row r="140" spans="1:24" ht="16.5" customHeight="1" thickBot="1" x14ac:dyDescent="0.25">
      <c r="A140" s="28"/>
      <c r="B140" s="63" t="s">
        <v>430</v>
      </c>
      <c r="C140" s="3" t="s">
        <v>130</v>
      </c>
      <c r="D140" s="3">
        <v>2010</v>
      </c>
      <c r="E140" s="3">
        <v>24801</v>
      </c>
      <c r="F140" s="19">
        <v>39030</v>
      </c>
      <c r="G140" s="20"/>
      <c r="H140" s="20">
        <v>39753</v>
      </c>
      <c r="I140" s="20">
        <v>40118</v>
      </c>
      <c r="J140" s="20" t="s">
        <v>689</v>
      </c>
      <c r="K140" s="3" t="s">
        <v>689</v>
      </c>
      <c r="L140" s="4">
        <v>87874</v>
      </c>
      <c r="M140" s="4"/>
      <c r="N140" s="5"/>
      <c r="O140" s="5"/>
      <c r="P140" s="4"/>
      <c r="Q140" s="5"/>
      <c r="R140" s="5"/>
      <c r="S140" s="4">
        <v>115250.27</v>
      </c>
      <c r="T140" s="85">
        <f t="shared" si="3"/>
        <v>1.3115400459749187</v>
      </c>
      <c r="U140" s="66"/>
      <c r="V140" s="9"/>
      <c r="W140" s="10"/>
      <c r="X140" s="11"/>
    </row>
    <row r="141" spans="1:24" ht="16.5" customHeight="1" thickBot="1" x14ac:dyDescent="0.25">
      <c r="A141" s="28"/>
      <c r="B141" s="63" t="s">
        <v>425</v>
      </c>
      <c r="C141" s="3" t="s">
        <v>130</v>
      </c>
      <c r="D141" s="3">
        <v>2010</v>
      </c>
      <c r="E141" s="3">
        <v>24803</v>
      </c>
      <c r="F141" s="19">
        <v>38799</v>
      </c>
      <c r="G141" s="20"/>
      <c r="H141" s="20">
        <v>38869</v>
      </c>
      <c r="I141" s="20">
        <v>40148</v>
      </c>
      <c r="J141" s="20" t="s">
        <v>689</v>
      </c>
      <c r="K141" s="3" t="s">
        <v>689</v>
      </c>
      <c r="L141" s="4">
        <v>886477</v>
      </c>
      <c r="M141" s="4"/>
      <c r="N141" s="5"/>
      <c r="O141" s="5"/>
      <c r="P141" s="4"/>
      <c r="Q141" s="5"/>
      <c r="R141" s="5"/>
      <c r="S141" s="4">
        <v>831919.63</v>
      </c>
      <c r="T141" s="85">
        <f t="shared" si="3"/>
        <v>0.93845596670866815</v>
      </c>
      <c r="U141" s="66"/>
      <c r="V141" s="9"/>
      <c r="W141" s="10"/>
      <c r="X141" s="11"/>
    </row>
    <row r="142" spans="1:24" ht="16.5" customHeight="1" thickBot="1" x14ac:dyDescent="0.25">
      <c r="A142" s="28"/>
      <c r="B142" s="63" t="s">
        <v>498</v>
      </c>
      <c r="C142" s="3" t="s">
        <v>130</v>
      </c>
      <c r="D142" s="3">
        <v>2010</v>
      </c>
      <c r="E142" s="3">
        <v>24932</v>
      </c>
      <c r="F142" s="19">
        <v>39409</v>
      </c>
      <c r="G142" s="20"/>
      <c r="H142" s="20">
        <v>39814</v>
      </c>
      <c r="I142" s="20">
        <v>42339</v>
      </c>
      <c r="J142" s="20" t="s">
        <v>689</v>
      </c>
      <c r="K142" s="3" t="s">
        <v>689</v>
      </c>
      <c r="L142" s="4">
        <v>69453824</v>
      </c>
      <c r="M142" s="4"/>
      <c r="N142" s="5"/>
      <c r="O142" s="5"/>
      <c r="P142" s="4"/>
      <c r="Q142" s="5"/>
      <c r="R142" s="5"/>
      <c r="S142" s="4">
        <v>54076226.810000002</v>
      </c>
      <c r="T142" s="85">
        <f t="shared" si="3"/>
        <v>0.77859250500015664</v>
      </c>
      <c r="U142" s="28"/>
      <c r="V142" s="9"/>
      <c r="W142" s="10"/>
      <c r="X142" s="11"/>
    </row>
    <row r="143" spans="1:24" ht="16.5" customHeight="1" thickBot="1" x14ac:dyDescent="0.25">
      <c r="A143" s="28"/>
      <c r="B143" s="82" t="s">
        <v>570</v>
      </c>
      <c r="C143" s="3" t="s">
        <v>265</v>
      </c>
      <c r="D143" s="3">
        <v>2011</v>
      </c>
      <c r="E143" s="3">
        <v>25156</v>
      </c>
      <c r="F143" s="19">
        <v>38902</v>
      </c>
      <c r="G143" s="20"/>
      <c r="H143" s="20">
        <v>39203</v>
      </c>
      <c r="I143" s="20">
        <v>40483</v>
      </c>
      <c r="J143" s="20" t="s">
        <v>689</v>
      </c>
      <c r="K143" s="3" t="s">
        <v>689</v>
      </c>
      <c r="L143" s="4">
        <v>463585</v>
      </c>
      <c r="M143" s="4"/>
      <c r="N143" s="5"/>
      <c r="O143" s="5"/>
      <c r="P143" s="4"/>
      <c r="Q143" s="5"/>
      <c r="R143" s="5"/>
      <c r="S143" s="4">
        <v>620823.14</v>
      </c>
      <c r="T143" s="85">
        <f t="shared" si="3"/>
        <v>1.3391786619498043</v>
      </c>
      <c r="U143" s="28"/>
      <c r="V143" s="9"/>
      <c r="W143" s="10"/>
      <c r="X143" s="11"/>
    </row>
    <row r="144" spans="1:24" ht="16.5" customHeight="1" thickBot="1" x14ac:dyDescent="0.25">
      <c r="A144" s="28"/>
      <c r="B144" s="54" t="s">
        <v>213</v>
      </c>
      <c r="C144" s="3" t="s">
        <v>265</v>
      </c>
      <c r="D144" s="3">
        <v>2015</v>
      </c>
      <c r="E144" s="3">
        <v>25431</v>
      </c>
      <c r="F144" s="19">
        <v>41472</v>
      </c>
      <c r="G144" s="20"/>
      <c r="H144" s="20">
        <v>41791</v>
      </c>
      <c r="I144" s="20">
        <v>42339</v>
      </c>
      <c r="J144" s="20" t="s">
        <v>689</v>
      </c>
      <c r="K144" s="3" t="s">
        <v>691</v>
      </c>
      <c r="L144" s="4">
        <v>2340801</v>
      </c>
      <c r="M144" s="4"/>
      <c r="N144" s="5">
        <v>1667742</v>
      </c>
      <c r="O144" s="5">
        <v>0</v>
      </c>
      <c r="P144" s="4">
        <v>675651</v>
      </c>
      <c r="Q144" s="5">
        <v>651192</v>
      </c>
      <c r="R144" s="5">
        <v>96.4</v>
      </c>
      <c r="S144" s="4">
        <v>2318933.96</v>
      </c>
      <c r="T144" s="85">
        <f t="shared" si="3"/>
        <v>0.99065830884385297</v>
      </c>
      <c r="U144" s="28"/>
      <c r="V144" s="9"/>
      <c r="W144" s="10"/>
      <c r="X144" s="11"/>
    </row>
    <row r="145" spans="1:24" ht="16.5" customHeight="1" thickBot="1" x14ac:dyDescent="0.25">
      <c r="A145" s="28"/>
      <c r="B145" s="63" t="s">
        <v>429</v>
      </c>
      <c r="C145" s="3" t="s">
        <v>130</v>
      </c>
      <c r="D145" s="3">
        <v>2010</v>
      </c>
      <c r="E145" s="3">
        <v>25491</v>
      </c>
      <c r="F145" s="19">
        <v>38700</v>
      </c>
      <c r="G145" s="20"/>
      <c r="H145" s="20">
        <v>39203</v>
      </c>
      <c r="I145" s="20">
        <v>40513</v>
      </c>
      <c r="J145" s="20" t="s">
        <v>689</v>
      </c>
      <c r="K145" s="3" t="s">
        <v>689</v>
      </c>
      <c r="L145" s="4">
        <v>2127783.2999999998</v>
      </c>
      <c r="M145" s="4"/>
      <c r="N145" s="5"/>
      <c r="O145" s="5"/>
      <c r="P145" s="4"/>
      <c r="Q145" s="5"/>
      <c r="R145" s="5"/>
      <c r="S145" s="4">
        <v>464066.46</v>
      </c>
      <c r="T145" s="85">
        <f t="shared" si="3"/>
        <v>0.21809855355101249</v>
      </c>
      <c r="U145" s="28" t="s">
        <v>771</v>
      </c>
      <c r="V145" s="9"/>
      <c r="W145" s="10"/>
      <c r="X145" s="11"/>
    </row>
    <row r="146" spans="1:24" ht="16.5" customHeight="1" thickBot="1" x14ac:dyDescent="0.25">
      <c r="B146" s="54" t="s">
        <v>201</v>
      </c>
      <c r="C146" s="3" t="s">
        <v>265</v>
      </c>
      <c r="D146" s="3">
        <v>2015</v>
      </c>
      <c r="E146" s="3">
        <v>25729</v>
      </c>
      <c r="F146" s="19">
        <v>39820</v>
      </c>
      <c r="G146" s="20"/>
      <c r="H146" s="20">
        <v>41244</v>
      </c>
      <c r="I146" s="20">
        <v>41974</v>
      </c>
      <c r="J146" s="20" t="s">
        <v>689</v>
      </c>
      <c r="K146" s="3" t="s">
        <v>689</v>
      </c>
      <c r="L146" s="4">
        <v>917960</v>
      </c>
      <c r="M146" s="4">
        <v>10800</v>
      </c>
      <c r="N146" s="5">
        <v>97667</v>
      </c>
      <c r="O146" s="5">
        <v>787160</v>
      </c>
      <c r="P146" s="4">
        <v>0</v>
      </c>
      <c r="Q146" s="5">
        <v>0</v>
      </c>
      <c r="R146" s="5">
        <v>0</v>
      </c>
      <c r="S146" s="4">
        <v>108466.67</v>
      </c>
      <c r="T146" s="85">
        <f t="shared" si="3"/>
        <v>0.11816056255174517</v>
      </c>
      <c r="U146" s="1" t="s">
        <v>740</v>
      </c>
      <c r="V146" s="9"/>
      <c r="W146" s="10"/>
      <c r="X146" s="11"/>
    </row>
    <row r="147" spans="1:24" ht="16.5" customHeight="1" thickBot="1" x14ac:dyDescent="0.25">
      <c r="B147" s="65" t="s">
        <v>560</v>
      </c>
      <c r="C147" s="3" t="s">
        <v>265</v>
      </c>
      <c r="D147" s="3">
        <v>2012</v>
      </c>
      <c r="E147" s="3">
        <v>26222</v>
      </c>
      <c r="F147" s="19">
        <v>39402</v>
      </c>
      <c r="G147" s="20"/>
      <c r="H147" s="20">
        <v>40269</v>
      </c>
      <c r="I147" s="20">
        <v>41122</v>
      </c>
      <c r="J147" s="20" t="s">
        <v>689</v>
      </c>
      <c r="K147" s="3" t="s">
        <v>689</v>
      </c>
      <c r="L147" s="4">
        <v>1779556.96</v>
      </c>
      <c r="M147" s="4"/>
      <c r="N147" s="5"/>
      <c r="O147" s="5"/>
      <c r="P147" s="4"/>
      <c r="Q147" s="5"/>
      <c r="R147" s="5"/>
      <c r="S147" s="4">
        <v>2507962.94</v>
      </c>
      <c r="T147" s="85">
        <f t="shared" si="3"/>
        <v>1.4093187216665433</v>
      </c>
      <c r="U147" s="1" t="s">
        <v>807</v>
      </c>
      <c r="V147" s="9"/>
      <c r="W147" s="10"/>
      <c r="X147" s="11"/>
    </row>
    <row r="148" spans="1:24" ht="16.5" customHeight="1" thickBot="1" x14ac:dyDescent="0.25">
      <c r="B148" s="34" t="s">
        <v>535</v>
      </c>
      <c r="C148" s="3" t="s">
        <v>265</v>
      </c>
      <c r="D148" s="3">
        <v>2013</v>
      </c>
      <c r="E148" s="3">
        <v>26887</v>
      </c>
      <c r="F148" s="19">
        <v>39168</v>
      </c>
      <c r="G148" s="20"/>
      <c r="H148" s="20">
        <v>39203</v>
      </c>
      <c r="I148" s="20">
        <v>41609</v>
      </c>
      <c r="J148" s="20" t="s">
        <v>689</v>
      </c>
      <c r="K148" s="3" t="s">
        <v>691</v>
      </c>
      <c r="L148" s="4">
        <v>1345815.5</v>
      </c>
      <c r="M148" s="4"/>
      <c r="N148" s="5"/>
      <c r="O148" s="5"/>
      <c r="P148" s="4"/>
      <c r="Q148" s="5"/>
      <c r="R148" s="5"/>
      <c r="S148" s="4">
        <v>1249507.68</v>
      </c>
      <c r="T148" s="85">
        <f t="shared" si="3"/>
        <v>0.92843906166930013</v>
      </c>
      <c r="U148" s="1" t="s">
        <v>741</v>
      </c>
      <c r="V148" s="9"/>
      <c r="W148" s="10"/>
      <c r="X148" s="11"/>
    </row>
    <row r="149" spans="1:24" ht="16.5" customHeight="1" thickBot="1" x14ac:dyDescent="0.25">
      <c r="B149" s="17" t="s">
        <v>451</v>
      </c>
      <c r="C149" s="3" t="s">
        <v>130</v>
      </c>
      <c r="D149" s="3">
        <v>2010</v>
      </c>
      <c r="E149" s="3">
        <v>28065</v>
      </c>
      <c r="F149" s="19">
        <v>39507</v>
      </c>
      <c r="G149" s="20"/>
      <c r="H149" s="20">
        <v>40026</v>
      </c>
      <c r="I149" s="20" t="s">
        <v>719</v>
      </c>
      <c r="J149" s="20" t="s">
        <v>689</v>
      </c>
      <c r="K149" s="3" t="s">
        <v>689</v>
      </c>
      <c r="L149" s="4">
        <v>2529511</v>
      </c>
      <c r="M149" s="4"/>
      <c r="N149" s="5"/>
      <c r="O149" s="5"/>
      <c r="P149" s="4"/>
      <c r="Q149" s="5"/>
      <c r="R149" s="5"/>
      <c r="S149" s="4">
        <v>153649</v>
      </c>
      <c r="T149" s="85">
        <f t="shared" si="3"/>
        <v>6.0742570401947256E-2</v>
      </c>
      <c r="V149" s="9"/>
      <c r="W149" s="10"/>
      <c r="X149" s="11"/>
    </row>
    <row r="150" spans="1:24" ht="16.5" customHeight="1" thickBot="1" x14ac:dyDescent="0.25">
      <c r="B150" s="17" t="s">
        <v>453</v>
      </c>
      <c r="C150" s="3" t="s">
        <v>130</v>
      </c>
      <c r="D150" s="3">
        <v>2010</v>
      </c>
      <c r="E150" s="3">
        <v>28066</v>
      </c>
      <c r="F150" s="19">
        <v>39094</v>
      </c>
      <c r="G150" s="20"/>
      <c r="H150" s="20">
        <v>39142</v>
      </c>
      <c r="I150" s="20">
        <v>40148</v>
      </c>
      <c r="J150" s="20" t="s">
        <v>691</v>
      </c>
      <c r="K150" s="3" t="s">
        <v>689</v>
      </c>
      <c r="L150" s="4">
        <v>1986962</v>
      </c>
      <c r="M150" s="4"/>
      <c r="N150" s="5"/>
      <c r="O150" s="5"/>
      <c r="P150" s="4"/>
      <c r="Q150" s="5"/>
      <c r="R150" s="5"/>
      <c r="S150" s="4">
        <v>2458875.16</v>
      </c>
      <c r="T150" s="85">
        <f t="shared" si="3"/>
        <v>1.2375048742754013</v>
      </c>
      <c r="V150" s="9"/>
      <c r="W150" s="10"/>
      <c r="X150" s="11"/>
    </row>
    <row r="151" spans="1:24" ht="16.5" customHeight="1" thickBot="1" x14ac:dyDescent="0.25">
      <c r="B151" s="17" t="s">
        <v>626</v>
      </c>
      <c r="C151" s="3" t="s">
        <v>266</v>
      </c>
      <c r="D151" s="3">
        <v>2010</v>
      </c>
      <c r="E151" s="3">
        <v>28254</v>
      </c>
      <c r="F151" s="19">
        <v>38814</v>
      </c>
      <c r="G151" s="20"/>
      <c r="H151" s="20">
        <v>38869</v>
      </c>
      <c r="I151" s="20">
        <v>40330</v>
      </c>
      <c r="J151" s="20" t="s">
        <v>689</v>
      </c>
      <c r="K151" s="3" t="s">
        <v>689</v>
      </c>
      <c r="L151" s="4">
        <v>3689032.57</v>
      </c>
      <c r="M151" s="4"/>
      <c r="N151" s="5"/>
      <c r="O151" s="5"/>
      <c r="P151" s="4"/>
      <c r="Q151" s="5"/>
      <c r="R151" s="5"/>
      <c r="S151" s="4">
        <v>1140610</v>
      </c>
      <c r="T151" s="85">
        <f t="shared" si="3"/>
        <v>0.30918946318763457</v>
      </c>
      <c r="V151" s="9"/>
      <c r="W151" s="10"/>
      <c r="X151" s="11"/>
    </row>
    <row r="152" spans="1:24" ht="16.5" customHeight="1" thickBot="1" x14ac:dyDescent="0.25">
      <c r="A152" s="28"/>
      <c r="B152" s="29" t="s">
        <v>199</v>
      </c>
      <c r="C152" s="3" t="s">
        <v>265</v>
      </c>
      <c r="D152" s="3">
        <v>2015</v>
      </c>
      <c r="E152" s="3">
        <v>28465</v>
      </c>
      <c r="F152" s="19">
        <v>42178</v>
      </c>
      <c r="G152" s="20"/>
      <c r="H152" s="20">
        <v>42339</v>
      </c>
      <c r="I152" s="20">
        <v>42339</v>
      </c>
      <c r="J152" s="20" t="s">
        <v>689</v>
      </c>
      <c r="K152" s="3" t="s">
        <v>689</v>
      </c>
      <c r="L152" s="4">
        <v>11277849</v>
      </c>
      <c r="M152" s="4"/>
      <c r="N152" s="5">
        <v>0</v>
      </c>
      <c r="O152" s="5">
        <v>0</v>
      </c>
      <c r="P152" s="4">
        <v>136229</v>
      </c>
      <c r="Q152" s="5">
        <v>136228</v>
      </c>
      <c r="R152" s="5">
        <v>100</v>
      </c>
      <c r="S152" s="4">
        <v>136228.47</v>
      </c>
      <c r="T152" s="85">
        <f t="shared" si="3"/>
        <v>1.2079295440114511E-2</v>
      </c>
      <c r="U152" s="28" t="s">
        <v>776</v>
      </c>
      <c r="V152" s="9"/>
      <c r="W152" s="10"/>
      <c r="X152" s="11"/>
    </row>
    <row r="153" spans="1:24" ht="16.5" customHeight="1" thickBot="1" x14ac:dyDescent="0.25">
      <c r="A153" s="1">
        <v>19</v>
      </c>
      <c r="B153" s="33" t="s">
        <v>529</v>
      </c>
      <c r="C153" s="3" t="s">
        <v>265</v>
      </c>
      <c r="D153" s="3">
        <v>2014</v>
      </c>
      <c r="E153" s="3">
        <v>28976</v>
      </c>
      <c r="F153" s="19">
        <v>39030</v>
      </c>
      <c r="G153" s="20"/>
      <c r="H153" s="20">
        <v>40878</v>
      </c>
      <c r="I153" s="20">
        <v>41944</v>
      </c>
      <c r="J153" s="20" t="s">
        <v>689</v>
      </c>
      <c r="K153" s="3" t="s">
        <v>691</v>
      </c>
      <c r="L153" s="4">
        <v>1218863.0900000001</v>
      </c>
      <c r="M153" s="4"/>
      <c r="N153" s="5"/>
      <c r="O153" s="5"/>
      <c r="P153" s="4"/>
      <c r="Q153" s="5"/>
      <c r="R153" s="5"/>
      <c r="S153" s="4">
        <v>913232.76</v>
      </c>
      <c r="T153" s="85">
        <f t="shared" si="3"/>
        <v>0.74924966347122701</v>
      </c>
      <c r="V153" s="9"/>
      <c r="W153" s="10"/>
      <c r="X153" s="11"/>
    </row>
    <row r="154" spans="1:24" ht="16.5" customHeight="1" thickBot="1" x14ac:dyDescent="0.25">
      <c r="B154" s="35" t="s">
        <v>553</v>
      </c>
      <c r="C154" s="3" t="s">
        <v>265</v>
      </c>
      <c r="D154" s="3">
        <v>2012</v>
      </c>
      <c r="E154" s="3">
        <v>29279</v>
      </c>
      <c r="F154" s="19">
        <v>39171</v>
      </c>
      <c r="G154" s="20"/>
      <c r="H154" s="20">
        <v>39264</v>
      </c>
      <c r="I154" s="20">
        <v>41214</v>
      </c>
      <c r="J154" s="20" t="s">
        <v>691</v>
      </c>
      <c r="K154" s="3" t="s">
        <v>689</v>
      </c>
      <c r="L154" s="4">
        <v>915089.32</v>
      </c>
      <c r="M154" s="4"/>
      <c r="N154" s="5"/>
      <c r="O154" s="5"/>
      <c r="P154" s="4"/>
      <c r="Q154" s="5"/>
      <c r="R154" s="5"/>
      <c r="S154" s="4">
        <v>966312.2</v>
      </c>
      <c r="T154" s="85">
        <f t="shared" si="3"/>
        <v>1.0559758253981153</v>
      </c>
      <c r="V154" s="9"/>
      <c r="W154" s="10"/>
      <c r="X154" s="11"/>
    </row>
    <row r="155" spans="1:24" ht="16.5" customHeight="1" thickBot="1" x14ac:dyDescent="0.25">
      <c r="A155" s="28"/>
      <c r="B155" s="15" t="s">
        <v>368</v>
      </c>
      <c r="C155" s="3" t="s">
        <v>130</v>
      </c>
      <c r="D155" s="3">
        <v>2011</v>
      </c>
      <c r="E155" s="3">
        <v>29708</v>
      </c>
      <c r="F155" s="19">
        <v>40116</v>
      </c>
      <c r="G155" s="20"/>
      <c r="H155" s="20">
        <v>39630</v>
      </c>
      <c r="I155" s="20">
        <v>40848</v>
      </c>
      <c r="J155" s="20" t="s">
        <v>691</v>
      </c>
      <c r="K155" s="3" t="s">
        <v>689</v>
      </c>
      <c r="L155" s="4">
        <v>212680</v>
      </c>
      <c r="M155" s="4"/>
      <c r="N155" s="5"/>
      <c r="O155" s="5"/>
      <c r="P155" s="4"/>
      <c r="Q155" s="5"/>
      <c r="R155" s="5"/>
      <c r="S155" s="4">
        <v>216120</v>
      </c>
      <c r="T155" s="85">
        <f t="shared" si="3"/>
        <v>1.0161745345119428</v>
      </c>
      <c r="U155" s="28"/>
      <c r="V155" s="9"/>
      <c r="W155" s="10"/>
      <c r="X155" s="11"/>
    </row>
    <row r="156" spans="1:24" ht="16.5" customHeight="1" thickBot="1" x14ac:dyDescent="0.25">
      <c r="A156" s="28">
        <v>181</v>
      </c>
      <c r="B156" s="33" t="s">
        <v>524</v>
      </c>
      <c r="C156" s="3" t="s">
        <v>265</v>
      </c>
      <c r="D156" s="3">
        <v>2014</v>
      </c>
      <c r="E156" s="3">
        <v>31171</v>
      </c>
      <c r="F156" s="19">
        <v>39164</v>
      </c>
      <c r="G156" s="20"/>
      <c r="H156" s="20">
        <v>39203</v>
      </c>
      <c r="I156" s="20">
        <v>41671</v>
      </c>
      <c r="J156" s="20" t="s">
        <v>689</v>
      </c>
      <c r="K156" s="3" t="s">
        <v>689</v>
      </c>
      <c r="L156" s="4">
        <v>587681.56000000006</v>
      </c>
      <c r="M156" s="4"/>
      <c r="N156" s="5"/>
      <c r="O156" s="5"/>
      <c r="P156" s="4"/>
      <c r="Q156" s="5"/>
      <c r="R156" s="5"/>
      <c r="S156" s="4">
        <v>595146.68000000005</v>
      </c>
      <c r="T156" s="85">
        <f t="shared" si="3"/>
        <v>1.0127026616251156</v>
      </c>
      <c r="U156" s="28"/>
      <c r="V156" s="9"/>
      <c r="W156" s="10"/>
      <c r="X156" s="11"/>
    </row>
    <row r="157" spans="1:24" ht="16.5" customHeight="1" thickBot="1" x14ac:dyDescent="0.25">
      <c r="B157" s="15" t="s">
        <v>611</v>
      </c>
      <c r="C157" s="3" t="s">
        <v>266</v>
      </c>
      <c r="D157" s="3">
        <v>2011</v>
      </c>
      <c r="E157" s="3">
        <v>32020</v>
      </c>
      <c r="F157" s="19">
        <v>39175</v>
      </c>
      <c r="G157" s="20"/>
      <c r="H157" s="20" t="s">
        <v>742</v>
      </c>
      <c r="I157" s="20">
        <v>40664</v>
      </c>
      <c r="J157" s="20" t="s">
        <v>689</v>
      </c>
      <c r="K157" s="3" t="s">
        <v>689</v>
      </c>
      <c r="L157" s="4">
        <v>810099</v>
      </c>
      <c r="M157" s="4"/>
      <c r="N157" s="5"/>
      <c r="O157" s="5"/>
      <c r="P157" s="4"/>
      <c r="Q157" s="5"/>
      <c r="R157" s="5"/>
      <c r="S157" s="4">
        <v>836859.21</v>
      </c>
      <c r="T157" s="85">
        <f t="shared" si="3"/>
        <v>1.0330332588979865</v>
      </c>
      <c r="V157" s="9"/>
      <c r="W157" s="10"/>
      <c r="X157" s="11"/>
    </row>
    <row r="158" spans="1:24" ht="16.5" customHeight="1" thickBot="1" x14ac:dyDescent="0.25">
      <c r="B158" s="15" t="s">
        <v>388</v>
      </c>
      <c r="C158" s="3" t="s">
        <v>130</v>
      </c>
      <c r="D158" s="3">
        <v>2011</v>
      </c>
      <c r="E158" s="3">
        <v>32372</v>
      </c>
      <c r="F158" s="19">
        <v>40043</v>
      </c>
      <c r="G158" s="20"/>
      <c r="H158" s="20">
        <v>40238</v>
      </c>
      <c r="I158" s="20">
        <v>40634</v>
      </c>
      <c r="J158" s="20" t="s">
        <v>689</v>
      </c>
      <c r="K158" s="3" t="s">
        <v>691</v>
      </c>
      <c r="L158" s="4">
        <v>2141518</v>
      </c>
      <c r="M158" s="4"/>
      <c r="N158" s="5"/>
      <c r="O158" s="5"/>
      <c r="P158" s="4"/>
      <c r="Q158" s="5"/>
      <c r="R158" s="5"/>
      <c r="S158" s="4">
        <v>2090994.26</v>
      </c>
      <c r="T158" s="85">
        <f t="shared" si="3"/>
        <v>0.97640751093383293</v>
      </c>
      <c r="V158" s="9"/>
      <c r="W158" s="10"/>
      <c r="X158" s="11"/>
    </row>
    <row r="159" spans="1:24" ht="16.5" customHeight="1" thickBot="1" x14ac:dyDescent="0.25">
      <c r="B159" s="35" t="s">
        <v>555</v>
      </c>
      <c r="C159" s="3" t="s">
        <v>265</v>
      </c>
      <c r="D159" s="3">
        <v>2012</v>
      </c>
      <c r="E159" s="3">
        <v>33780</v>
      </c>
      <c r="F159" s="19">
        <v>39170</v>
      </c>
      <c r="G159" s="20"/>
      <c r="H159" s="20">
        <v>39203</v>
      </c>
      <c r="I159" s="20" t="s">
        <v>692</v>
      </c>
      <c r="J159" s="20" t="s">
        <v>691</v>
      </c>
      <c r="K159" s="3" t="s">
        <v>689</v>
      </c>
      <c r="L159" s="4">
        <v>636428.72</v>
      </c>
      <c r="M159" s="4"/>
      <c r="N159" s="5"/>
      <c r="O159" s="5"/>
      <c r="P159" s="4"/>
      <c r="Q159" s="5"/>
      <c r="R159" s="5"/>
      <c r="S159" s="4">
        <v>591006.96</v>
      </c>
      <c r="T159" s="85">
        <f t="shared" si="3"/>
        <v>0.92863024786185011</v>
      </c>
      <c r="U159" s="1" t="s">
        <v>711</v>
      </c>
      <c r="V159" s="9"/>
      <c r="W159" s="10"/>
      <c r="X159" s="11"/>
    </row>
    <row r="160" spans="1:24" ht="16.5" customHeight="1" thickBot="1" x14ac:dyDescent="0.25">
      <c r="B160" s="16" t="s">
        <v>636</v>
      </c>
      <c r="C160" s="3" t="s">
        <v>268</v>
      </c>
      <c r="D160" s="3">
        <v>2013</v>
      </c>
      <c r="E160" s="3">
        <v>33815</v>
      </c>
      <c r="F160" s="19">
        <v>40113</v>
      </c>
      <c r="G160" s="20"/>
      <c r="H160" s="20">
        <v>39600</v>
      </c>
      <c r="I160" s="20">
        <v>41487</v>
      </c>
      <c r="J160" s="20" t="s">
        <v>689</v>
      </c>
      <c r="K160" s="3" t="s">
        <v>691</v>
      </c>
      <c r="L160" s="4">
        <v>9239466</v>
      </c>
      <c r="M160" s="4"/>
      <c r="N160" s="5"/>
      <c r="O160" s="5"/>
      <c r="P160" s="4"/>
      <c r="Q160" s="5"/>
      <c r="R160" s="5"/>
      <c r="S160" s="4">
        <v>9299729.6199999992</v>
      </c>
      <c r="T160" s="85">
        <f t="shared" si="3"/>
        <v>1.006522413741227</v>
      </c>
      <c r="V160" s="9"/>
      <c r="W160" s="10"/>
      <c r="X160" s="11"/>
    </row>
    <row r="161" spans="1:24" ht="16.5" customHeight="1" thickBot="1" x14ac:dyDescent="0.25">
      <c r="B161" s="17" t="s">
        <v>461</v>
      </c>
      <c r="C161" s="3" t="s">
        <v>130</v>
      </c>
      <c r="D161" s="3">
        <v>2010</v>
      </c>
      <c r="E161" s="3">
        <v>33912</v>
      </c>
      <c r="F161" s="19">
        <v>38957</v>
      </c>
      <c r="G161" s="20"/>
      <c r="H161" s="20">
        <v>41122</v>
      </c>
      <c r="I161" s="20" t="s">
        <v>694</v>
      </c>
      <c r="J161" s="20" t="s">
        <v>689</v>
      </c>
      <c r="K161" s="3" t="s">
        <v>691</v>
      </c>
      <c r="L161" s="4">
        <v>432841.13</v>
      </c>
      <c r="M161" s="4"/>
      <c r="N161" s="5"/>
      <c r="O161" s="5"/>
      <c r="P161" s="4"/>
      <c r="Q161" s="5"/>
      <c r="R161" s="5"/>
      <c r="S161" s="4">
        <v>433515.09</v>
      </c>
      <c r="T161" s="85">
        <f t="shared" si="3"/>
        <v>1.0015570609013058</v>
      </c>
      <c r="V161" s="9"/>
      <c r="W161" s="10"/>
      <c r="X161" s="11"/>
    </row>
    <row r="162" spans="1:24" ht="16.5" customHeight="1" thickBot="1" x14ac:dyDescent="0.25">
      <c r="A162" s="1">
        <v>218</v>
      </c>
      <c r="B162" s="35" t="s">
        <v>557</v>
      </c>
      <c r="C162" s="3" t="s">
        <v>265</v>
      </c>
      <c r="D162" s="3">
        <v>2012</v>
      </c>
      <c r="E162" s="3">
        <v>33943</v>
      </c>
      <c r="F162" s="19">
        <v>39170</v>
      </c>
      <c r="G162" s="20"/>
      <c r="H162" s="20">
        <v>39203</v>
      </c>
      <c r="I162" s="20">
        <v>40664</v>
      </c>
      <c r="J162" s="20" t="s">
        <v>689</v>
      </c>
      <c r="K162" s="3" t="s">
        <v>689</v>
      </c>
      <c r="L162" s="4">
        <v>681180</v>
      </c>
      <c r="M162" s="4"/>
      <c r="N162" s="5"/>
      <c r="O162" s="5"/>
      <c r="P162" s="4"/>
      <c r="Q162" s="5"/>
      <c r="R162" s="5"/>
      <c r="S162" s="4">
        <v>333239.2</v>
      </c>
      <c r="T162" s="85">
        <f t="shared" si="3"/>
        <v>0.48920872603423471</v>
      </c>
      <c r="V162" s="9"/>
      <c r="W162" s="10"/>
      <c r="X162" s="11"/>
    </row>
    <row r="163" spans="1:24" ht="16.5" customHeight="1" thickBot="1" x14ac:dyDescent="0.25">
      <c r="B163" s="35" t="s">
        <v>554</v>
      </c>
      <c r="C163" s="3" t="s">
        <v>265</v>
      </c>
      <c r="D163" s="3">
        <v>2012</v>
      </c>
      <c r="E163" s="3">
        <v>33971</v>
      </c>
      <c r="F163" s="19">
        <v>39034</v>
      </c>
      <c r="G163" s="20"/>
      <c r="H163" s="20">
        <v>39083</v>
      </c>
      <c r="I163" s="20">
        <v>41244</v>
      </c>
      <c r="J163" s="20" t="s">
        <v>689</v>
      </c>
      <c r="K163" s="3" t="s">
        <v>689</v>
      </c>
      <c r="L163" s="4">
        <v>461067</v>
      </c>
      <c r="M163" s="4"/>
      <c r="N163" s="5"/>
      <c r="O163" s="5"/>
      <c r="P163" s="4"/>
      <c r="Q163" s="5"/>
      <c r="R163" s="5"/>
      <c r="S163" s="4">
        <v>687788.44</v>
      </c>
      <c r="T163" s="85">
        <f t="shared" si="3"/>
        <v>1.4917320909976206</v>
      </c>
      <c r="V163" s="9"/>
      <c r="W163" s="10"/>
      <c r="X163" s="11"/>
    </row>
    <row r="164" spans="1:24" ht="16.5" customHeight="1" thickBot="1" x14ac:dyDescent="0.25">
      <c r="A164" s="1">
        <v>20</v>
      </c>
      <c r="B164" s="14" t="s">
        <v>338</v>
      </c>
      <c r="C164" s="3" t="s">
        <v>130</v>
      </c>
      <c r="D164" s="3">
        <v>2012</v>
      </c>
      <c r="E164" s="3">
        <v>34463</v>
      </c>
      <c r="F164" s="19">
        <v>39168</v>
      </c>
      <c r="G164" s="20"/>
      <c r="H164" s="20">
        <v>39356</v>
      </c>
      <c r="I164" s="20">
        <v>40087</v>
      </c>
      <c r="J164" s="20" t="s">
        <v>691</v>
      </c>
      <c r="K164" s="3" t="s">
        <v>691</v>
      </c>
      <c r="L164" s="4">
        <v>289433</v>
      </c>
      <c r="M164" s="4"/>
      <c r="N164" s="5"/>
      <c r="O164" s="5"/>
      <c r="P164" s="4"/>
      <c r="Q164" s="5"/>
      <c r="R164" s="5"/>
      <c r="S164" s="4">
        <v>298845.44</v>
      </c>
      <c r="T164" s="85">
        <f t="shared" si="3"/>
        <v>1.0325202723946474</v>
      </c>
      <c r="V164" s="9"/>
      <c r="W164" s="10"/>
      <c r="X164" s="11"/>
    </row>
    <row r="165" spans="1:24" ht="16.5" customHeight="1" thickBot="1" x14ac:dyDescent="0.25">
      <c r="B165" s="35" t="s">
        <v>563</v>
      </c>
      <c r="C165" s="3" t="s">
        <v>265</v>
      </c>
      <c r="D165" s="3">
        <v>2012</v>
      </c>
      <c r="E165" s="3">
        <v>34607</v>
      </c>
      <c r="F165" s="19">
        <v>40060</v>
      </c>
      <c r="G165" s="20"/>
      <c r="H165" s="20">
        <v>41214</v>
      </c>
      <c r="I165" s="20">
        <v>41244</v>
      </c>
      <c r="J165" s="20" t="s">
        <v>689</v>
      </c>
      <c r="K165" s="3" t="s">
        <v>689</v>
      </c>
      <c r="L165" s="4">
        <v>2384013</v>
      </c>
      <c r="M165" s="4"/>
      <c r="N165" s="5"/>
      <c r="O165" s="5"/>
      <c r="P165" s="4"/>
      <c r="Q165" s="5"/>
      <c r="R165" s="5"/>
      <c r="S165" s="4">
        <v>50930.98</v>
      </c>
      <c r="T165" s="85">
        <f t="shared" si="3"/>
        <v>2.1363549611516382E-2</v>
      </c>
      <c r="U165" s="1" t="s">
        <v>821</v>
      </c>
      <c r="V165" s="9"/>
      <c r="W165" s="10"/>
      <c r="X165" s="11"/>
    </row>
    <row r="166" spans="1:24" ht="16.5" customHeight="1" thickBot="1" x14ac:dyDescent="0.25">
      <c r="B166" s="35" t="s">
        <v>551</v>
      </c>
      <c r="C166" s="3" t="s">
        <v>265</v>
      </c>
      <c r="D166" s="3">
        <v>2012</v>
      </c>
      <c r="E166" s="3">
        <v>34799</v>
      </c>
      <c r="F166" s="19">
        <v>39196</v>
      </c>
      <c r="G166" s="20"/>
      <c r="H166" s="20">
        <v>39264</v>
      </c>
      <c r="I166" s="20">
        <v>40848</v>
      </c>
      <c r="J166" s="20" t="s">
        <v>689</v>
      </c>
      <c r="K166" s="3" t="s">
        <v>689</v>
      </c>
      <c r="L166" s="4">
        <v>1642021</v>
      </c>
      <c r="M166" s="4"/>
      <c r="N166" s="5"/>
      <c r="O166" s="5"/>
      <c r="P166" s="4"/>
      <c r="Q166" s="5"/>
      <c r="R166" s="5"/>
      <c r="S166" s="4">
        <v>934287.1</v>
      </c>
      <c r="T166" s="85">
        <f t="shared" si="3"/>
        <v>0.56898608483082735</v>
      </c>
      <c r="V166" s="9"/>
      <c r="W166" s="10"/>
      <c r="X166" s="11"/>
    </row>
    <row r="167" spans="1:24" ht="16.5" customHeight="1" thickBot="1" x14ac:dyDescent="0.25">
      <c r="B167" s="29" t="s">
        <v>217</v>
      </c>
      <c r="C167" s="3" t="s">
        <v>266</v>
      </c>
      <c r="D167" s="3">
        <v>2015</v>
      </c>
      <c r="E167" s="3">
        <v>35256</v>
      </c>
      <c r="F167" s="19">
        <v>38980</v>
      </c>
      <c r="G167" s="20"/>
      <c r="H167" s="20" t="s">
        <v>742</v>
      </c>
      <c r="I167" s="20">
        <v>42278</v>
      </c>
      <c r="J167" s="20" t="s">
        <v>689</v>
      </c>
      <c r="K167" s="3" t="s">
        <v>691</v>
      </c>
      <c r="L167" s="4">
        <v>1093817.48</v>
      </c>
      <c r="M167" s="4"/>
      <c r="N167" s="5"/>
      <c r="O167" s="5"/>
      <c r="P167" s="4"/>
      <c r="Q167" s="5"/>
      <c r="R167" s="5"/>
      <c r="S167" s="4">
        <v>822789.68</v>
      </c>
      <c r="T167" s="85">
        <f t="shared" si="3"/>
        <v>0.75221844141675265</v>
      </c>
      <c r="U167" s="1" t="s">
        <v>823</v>
      </c>
      <c r="V167" s="9"/>
      <c r="W167" s="10"/>
      <c r="X167" s="11"/>
    </row>
    <row r="168" spans="1:24" ht="16.5" customHeight="1" thickBot="1" x14ac:dyDescent="0.25">
      <c r="B168" s="17" t="s">
        <v>455</v>
      </c>
      <c r="C168" s="3" t="s">
        <v>130</v>
      </c>
      <c r="D168" s="3">
        <v>2010</v>
      </c>
      <c r="E168" s="3">
        <v>35263</v>
      </c>
      <c r="F168" s="19">
        <v>38930</v>
      </c>
      <c r="G168" s="20"/>
      <c r="H168" s="20">
        <v>39203</v>
      </c>
      <c r="I168" s="20">
        <v>40148</v>
      </c>
      <c r="J168" s="20" t="s">
        <v>689</v>
      </c>
      <c r="K168" s="3" t="s">
        <v>689</v>
      </c>
      <c r="L168" s="4">
        <v>1376113</v>
      </c>
      <c r="M168" s="4"/>
      <c r="N168" s="5"/>
      <c r="O168" s="5"/>
      <c r="P168" s="4"/>
      <c r="Q168" s="5"/>
      <c r="R168" s="5"/>
      <c r="S168" s="4">
        <v>1683345.65</v>
      </c>
      <c r="T168" s="85">
        <f t="shared" si="3"/>
        <v>1.2232612074735141</v>
      </c>
      <c r="V168" s="9"/>
      <c r="W168" s="10"/>
      <c r="X168" s="11"/>
    </row>
    <row r="169" spans="1:24" ht="16.5" customHeight="1" thickBot="1" x14ac:dyDescent="0.25">
      <c r="B169" s="33" t="s">
        <v>232</v>
      </c>
      <c r="C169" s="3" t="s">
        <v>267</v>
      </c>
      <c r="D169" s="3">
        <v>2015</v>
      </c>
      <c r="E169" s="78">
        <v>35509</v>
      </c>
      <c r="F169" s="19">
        <v>40864</v>
      </c>
      <c r="G169" s="20"/>
      <c r="H169" s="20" t="s">
        <v>692</v>
      </c>
      <c r="I169" s="20">
        <v>42339</v>
      </c>
      <c r="J169" s="20" t="s">
        <v>689</v>
      </c>
      <c r="K169" s="3" t="s">
        <v>691</v>
      </c>
      <c r="L169" s="4">
        <v>2896912.04</v>
      </c>
      <c r="M169" s="4"/>
      <c r="N169" s="5"/>
      <c r="O169" s="5"/>
      <c r="P169" s="4"/>
      <c r="Q169" s="5"/>
      <c r="R169" s="5"/>
      <c r="S169" s="4">
        <v>2764078.3</v>
      </c>
      <c r="T169" s="85">
        <f t="shared" si="3"/>
        <v>0.95414643656215392</v>
      </c>
      <c r="V169" s="9"/>
      <c r="W169" s="10"/>
      <c r="X169" s="11"/>
    </row>
    <row r="170" spans="1:24" ht="16.5" customHeight="1" thickBot="1" x14ac:dyDescent="0.25">
      <c r="B170" s="14" t="s">
        <v>337</v>
      </c>
      <c r="C170" s="3" t="s">
        <v>130</v>
      </c>
      <c r="D170" s="3">
        <v>2012</v>
      </c>
      <c r="E170" s="3">
        <v>35705</v>
      </c>
      <c r="F170" s="19">
        <v>38980</v>
      </c>
      <c r="G170" s="20"/>
      <c r="H170" s="20">
        <v>39173</v>
      </c>
      <c r="I170" s="20">
        <v>40909</v>
      </c>
      <c r="J170" s="20" t="s">
        <v>707</v>
      </c>
      <c r="K170" s="3" t="s">
        <v>691</v>
      </c>
      <c r="L170" s="4">
        <v>1750267</v>
      </c>
      <c r="M170" s="4"/>
      <c r="N170" s="5"/>
      <c r="O170" s="5"/>
      <c r="P170" s="4"/>
      <c r="Q170" s="5"/>
      <c r="R170" s="5"/>
      <c r="S170" s="4">
        <v>2140274.9900000002</v>
      </c>
      <c r="T170" s="85">
        <f t="shared" si="3"/>
        <v>1.2228277114291706</v>
      </c>
      <c r="V170" s="9"/>
      <c r="W170" s="10"/>
      <c r="X170" s="11"/>
    </row>
    <row r="171" spans="1:24" ht="16.5" customHeight="1" thickBot="1" x14ac:dyDescent="0.25">
      <c r="B171" s="3" t="s">
        <v>16</v>
      </c>
      <c r="C171" s="3" t="s">
        <v>130</v>
      </c>
      <c r="D171" s="3">
        <v>2015</v>
      </c>
      <c r="E171" s="3">
        <v>36043</v>
      </c>
      <c r="F171" s="19">
        <v>38973</v>
      </c>
      <c r="G171" s="20"/>
      <c r="H171" s="20">
        <v>39203</v>
      </c>
      <c r="I171" s="20">
        <v>42339</v>
      </c>
      <c r="J171" s="20" t="s">
        <v>689</v>
      </c>
      <c r="K171" s="3" t="s">
        <v>689</v>
      </c>
      <c r="L171" s="4">
        <v>4363424</v>
      </c>
      <c r="M171" s="4">
        <v>2817669</v>
      </c>
      <c r="N171" s="5">
        <v>720565</v>
      </c>
      <c r="O171" s="5">
        <v>0</v>
      </c>
      <c r="P171" s="4">
        <v>555090</v>
      </c>
      <c r="Q171" s="5">
        <v>551658</v>
      </c>
      <c r="R171" s="5">
        <v>99.4</v>
      </c>
      <c r="S171" s="4">
        <v>4089891.45</v>
      </c>
      <c r="T171" s="85">
        <f t="shared" si="3"/>
        <v>0.93731240649544945</v>
      </c>
      <c r="V171" s="9"/>
      <c r="W171" s="10"/>
      <c r="X171" s="11"/>
    </row>
    <row r="172" spans="1:24" ht="16.5" customHeight="1" thickBot="1" x14ac:dyDescent="0.25">
      <c r="B172" s="17" t="s">
        <v>676</v>
      </c>
      <c r="C172" s="3" t="s">
        <v>268</v>
      </c>
      <c r="D172" s="3">
        <v>2010</v>
      </c>
      <c r="E172" s="3">
        <v>37066</v>
      </c>
      <c r="F172" s="19">
        <v>38938</v>
      </c>
      <c r="G172" s="20"/>
      <c r="H172" s="20">
        <v>39387</v>
      </c>
      <c r="I172" s="20">
        <v>40513</v>
      </c>
      <c r="J172" s="20" t="s">
        <v>691</v>
      </c>
      <c r="K172" s="3" t="s">
        <v>689</v>
      </c>
      <c r="L172" s="4">
        <v>394784.31</v>
      </c>
      <c r="M172" s="4"/>
      <c r="N172" s="5"/>
      <c r="O172" s="5"/>
      <c r="P172" s="4"/>
      <c r="Q172" s="5"/>
      <c r="R172" s="5"/>
      <c r="S172" s="4">
        <v>479333.89</v>
      </c>
      <c r="T172" s="85">
        <f t="shared" si="3"/>
        <v>1.2141665153815258</v>
      </c>
      <c r="V172" s="9"/>
      <c r="W172" s="10"/>
      <c r="X172" s="11"/>
    </row>
    <row r="173" spans="1:24" ht="16.5" customHeight="1" thickBot="1" x14ac:dyDescent="0.25">
      <c r="B173" s="15" t="s">
        <v>367</v>
      </c>
      <c r="C173" s="3" t="s">
        <v>130</v>
      </c>
      <c r="D173" s="3">
        <v>2011</v>
      </c>
      <c r="E173" s="3">
        <v>37191</v>
      </c>
      <c r="F173" s="19">
        <v>38973</v>
      </c>
      <c r="G173" s="20"/>
      <c r="H173" s="20">
        <v>39114</v>
      </c>
      <c r="I173" s="20">
        <v>40483</v>
      </c>
      <c r="J173" s="20" t="s">
        <v>689</v>
      </c>
      <c r="K173" s="3" t="s">
        <v>689</v>
      </c>
      <c r="L173" s="4">
        <v>508145.51</v>
      </c>
      <c r="M173" s="4"/>
      <c r="N173" s="5"/>
      <c r="O173" s="5"/>
      <c r="P173" s="4"/>
      <c r="Q173" s="5"/>
      <c r="R173" s="5"/>
      <c r="S173" s="4">
        <v>677378.88</v>
      </c>
      <c r="T173" s="85">
        <f t="shared" si="3"/>
        <v>1.3330411598047969</v>
      </c>
      <c r="V173" s="9"/>
      <c r="W173" s="10"/>
      <c r="X173" s="11"/>
    </row>
    <row r="174" spans="1:24" ht="16.5" customHeight="1" thickBot="1" x14ac:dyDescent="0.25">
      <c r="B174" s="17" t="s">
        <v>452</v>
      </c>
      <c r="C174" s="3" t="s">
        <v>130</v>
      </c>
      <c r="D174" s="3">
        <v>2010</v>
      </c>
      <c r="E174" s="3">
        <v>37326</v>
      </c>
      <c r="F174" s="19">
        <v>38985</v>
      </c>
      <c r="G174" s="20"/>
      <c r="H174" s="20">
        <v>39295</v>
      </c>
      <c r="I174" s="20">
        <v>39904</v>
      </c>
      <c r="J174" s="20" t="s">
        <v>691</v>
      </c>
      <c r="K174" s="3" t="s">
        <v>689</v>
      </c>
      <c r="L174" s="4">
        <v>524920</v>
      </c>
      <c r="M174" s="4"/>
      <c r="N174" s="5"/>
      <c r="O174" s="5"/>
      <c r="P174" s="4"/>
      <c r="Q174" s="5"/>
      <c r="R174" s="5"/>
      <c r="S174" s="4">
        <v>684788.17</v>
      </c>
      <c r="T174" s="85">
        <f t="shared" si="3"/>
        <v>1.304557208717519</v>
      </c>
      <c r="U174" s="1" t="s">
        <v>713</v>
      </c>
      <c r="V174" s="9"/>
      <c r="W174" s="10"/>
      <c r="X174" s="11"/>
    </row>
    <row r="175" spans="1:24" ht="16.5" customHeight="1" thickBot="1" x14ac:dyDescent="0.25">
      <c r="B175" s="29" t="s">
        <v>164</v>
      </c>
      <c r="C175" s="3" t="s">
        <v>264</v>
      </c>
      <c r="D175" s="3">
        <v>2015</v>
      </c>
      <c r="E175" s="3">
        <v>37700</v>
      </c>
      <c r="F175" s="19">
        <v>40347</v>
      </c>
      <c r="G175" s="20"/>
      <c r="H175" s="20">
        <v>40330</v>
      </c>
      <c r="I175" s="20">
        <v>42339</v>
      </c>
      <c r="J175" s="20" t="s">
        <v>689</v>
      </c>
      <c r="K175" s="3" t="s">
        <v>691</v>
      </c>
      <c r="L175" s="4">
        <v>25393552</v>
      </c>
      <c r="M175" s="4">
        <v>22674967</v>
      </c>
      <c r="N175" s="5">
        <v>1402316</v>
      </c>
      <c r="O175" s="5">
        <v>0</v>
      </c>
      <c r="P175" s="4">
        <v>1294824</v>
      </c>
      <c r="Q175" s="5">
        <v>1052090</v>
      </c>
      <c r="R175" s="5">
        <v>81.3</v>
      </c>
      <c r="S175" s="4">
        <v>25129372.739999998</v>
      </c>
      <c r="T175" s="85">
        <f t="shared" si="3"/>
        <v>0.98959660074336975</v>
      </c>
      <c r="V175" s="9"/>
      <c r="W175" s="10"/>
      <c r="X175" s="11"/>
    </row>
    <row r="176" spans="1:24" ht="16.5" customHeight="1" thickBot="1" x14ac:dyDescent="0.25">
      <c r="A176" s="28"/>
      <c r="B176" s="29" t="s">
        <v>154</v>
      </c>
      <c r="C176" s="3" t="s">
        <v>264</v>
      </c>
      <c r="D176" s="3">
        <v>2015</v>
      </c>
      <c r="E176" s="3">
        <v>37707</v>
      </c>
      <c r="F176" s="19">
        <v>40347</v>
      </c>
      <c r="G176" s="20"/>
      <c r="H176" s="20">
        <v>40391</v>
      </c>
      <c r="I176" s="20">
        <v>42339</v>
      </c>
      <c r="J176" s="20" t="s">
        <v>689</v>
      </c>
      <c r="K176" s="3" t="s">
        <v>691</v>
      </c>
      <c r="L176" s="4">
        <v>35161921</v>
      </c>
      <c r="M176" s="4">
        <v>28677232</v>
      </c>
      <c r="N176" s="5">
        <v>2950401</v>
      </c>
      <c r="O176" s="5">
        <v>0</v>
      </c>
      <c r="P176" s="4">
        <v>1922521</v>
      </c>
      <c r="Q176" s="5">
        <v>1572197</v>
      </c>
      <c r="R176" s="5">
        <v>81.8</v>
      </c>
      <c r="S176" s="4">
        <v>33199830.030000001</v>
      </c>
      <c r="T176" s="85">
        <f t="shared" si="3"/>
        <v>0.94419841367597634</v>
      </c>
      <c r="U176" s="28" t="s">
        <v>758</v>
      </c>
      <c r="V176" s="9"/>
      <c r="W176" s="10"/>
      <c r="X176" s="11"/>
    </row>
    <row r="177" spans="1:24" ht="16.5" customHeight="1" thickBot="1" x14ac:dyDescent="0.25">
      <c r="B177" s="29" t="s">
        <v>152</v>
      </c>
      <c r="C177" s="3" t="s">
        <v>264</v>
      </c>
      <c r="D177" s="3">
        <v>2015</v>
      </c>
      <c r="E177" s="3">
        <v>37716</v>
      </c>
      <c r="F177" s="19">
        <v>40354</v>
      </c>
      <c r="G177" s="20"/>
      <c r="H177" s="20">
        <v>40391</v>
      </c>
      <c r="I177" s="20">
        <v>41609</v>
      </c>
      <c r="J177" s="20" t="s">
        <v>689</v>
      </c>
      <c r="K177" s="3" t="s">
        <v>691</v>
      </c>
      <c r="L177" s="4">
        <v>13105185</v>
      </c>
      <c r="M177" s="4">
        <v>14390004</v>
      </c>
      <c r="N177" s="5">
        <v>0</v>
      </c>
      <c r="O177" s="5">
        <v>0</v>
      </c>
      <c r="P177" s="4">
        <v>0</v>
      </c>
      <c r="Q177" s="5">
        <v>0</v>
      </c>
      <c r="R177" s="5">
        <v>0</v>
      </c>
      <c r="S177" s="4">
        <v>14390004.32</v>
      </c>
      <c r="T177" s="85">
        <f t="shared" si="3"/>
        <v>1.0980390066984937</v>
      </c>
      <c r="V177" s="9"/>
      <c r="W177" s="10"/>
      <c r="X177" s="11"/>
    </row>
    <row r="178" spans="1:24" ht="16.5" customHeight="1" thickBot="1" x14ac:dyDescent="0.25">
      <c r="B178" s="29" t="s">
        <v>151</v>
      </c>
      <c r="C178" s="3" t="s">
        <v>264</v>
      </c>
      <c r="D178" s="3">
        <v>2015</v>
      </c>
      <c r="E178" s="3">
        <v>37717</v>
      </c>
      <c r="F178" s="19">
        <v>40337</v>
      </c>
      <c r="G178" s="20"/>
      <c r="H178" s="20">
        <v>40330</v>
      </c>
      <c r="I178" s="20" t="s">
        <v>700</v>
      </c>
      <c r="J178" s="20" t="s">
        <v>689</v>
      </c>
      <c r="K178" s="3" t="s">
        <v>689</v>
      </c>
      <c r="L178" s="4">
        <v>10218344</v>
      </c>
      <c r="M178" s="4">
        <v>9068884</v>
      </c>
      <c r="N178" s="5">
        <v>562967</v>
      </c>
      <c r="O178" s="5">
        <v>0</v>
      </c>
      <c r="P178" s="4">
        <v>621551</v>
      </c>
      <c r="Q178" s="5">
        <v>440639</v>
      </c>
      <c r="R178" s="5">
        <v>70.900000000000006</v>
      </c>
      <c r="S178" s="4">
        <v>10072490.039999999</v>
      </c>
      <c r="T178" s="85">
        <f t="shared" si="3"/>
        <v>0.98572626249419659</v>
      </c>
      <c r="U178" s="1" t="s">
        <v>743</v>
      </c>
      <c r="V178" s="9"/>
      <c r="W178" s="10"/>
      <c r="X178" s="11"/>
    </row>
    <row r="179" spans="1:24" ht="16.5" customHeight="1" thickBot="1" x14ac:dyDescent="0.25">
      <c r="B179" s="29" t="s">
        <v>167</v>
      </c>
      <c r="C179" s="3" t="s">
        <v>264</v>
      </c>
      <c r="D179" s="3">
        <v>2015</v>
      </c>
      <c r="E179" s="3">
        <v>37787</v>
      </c>
      <c r="F179" s="19" t="s">
        <v>698</v>
      </c>
      <c r="G179" s="20"/>
      <c r="H179" s="20">
        <v>40299</v>
      </c>
      <c r="I179" s="20">
        <v>42401</v>
      </c>
      <c r="J179" s="20" t="s">
        <v>698</v>
      </c>
      <c r="K179" s="3" t="s">
        <v>698</v>
      </c>
      <c r="L179" s="4" t="s">
        <v>698</v>
      </c>
      <c r="M179" s="4"/>
      <c r="N179" s="5"/>
      <c r="O179" s="5"/>
      <c r="P179" s="4"/>
      <c r="Q179" s="5"/>
      <c r="R179" s="5"/>
      <c r="S179" s="4">
        <v>16153929.859999999</v>
      </c>
      <c r="T179" s="85" t="e">
        <f t="shared" si="3"/>
        <v>#VALUE!</v>
      </c>
      <c r="V179" s="9"/>
      <c r="W179" s="10"/>
      <c r="X179" s="11"/>
    </row>
    <row r="180" spans="1:24" ht="16.5" customHeight="1" thickBot="1" x14ac:dyDescent="0.25">
      <c r="A180" s="28"/>
      <c r="B180" s="17" t="s">
        <v>460</v>
      </c>
      <c r="C180" s="3" t="s">
        <v>130</v>
      </c>
      <c r="D180" s="3">
        <v>2010</v>
      </c>
      <c r="E180" s="3">
        <v>38019</v>
      </c>
      <c r="F180" s="19">
        <v>38966</v>
      </c>
      <c r="G180" s="20"/>
      <c r="H180" s="20">
        <v>39600</v>
      </c>
      <c r="I180" s="20">
        <v>40725</v>
      </c>
      <c r="J180" s="20" t="s">
        <v>691</v>
      </c>
      <c r="K180" s="3" t="s">
        <v>689</v>
      </c>
      <c r="L180" s="4">
        <v>238875</v>
      </c>
      <c r="M180" s="4"/>
      <c r="N180" s="5"/>
      <c r="O180" s="5"/>
      <c r="P180" s="4"/>
      <c r="Q180" s="5"/>
      <c r="R180" s="5"/>
      <c r="S180" s="4">
        <v>317359.09999999998</v>
      </c>
      <c r="T180" s="85">
        <f t="shared" si="3"/>
        <v>1.3285571951857664</v>
      </c>
      <c r="U180" s="28" t="s">
        <v>774</v>
      </c>
      <c r="V180" s="9"/>
      <c r="W180" s="10"/>
      <c r="X180" s="11"/>
    </row>
    <row r="181" spans="1:24" ht="16.5" customHeight="1" thickBot="1" x14ac:dyDescent="0.25">
      <c r="A181" s="28"/>
      <c r="B181" s="15" t="s">
        <v>664</v>
      </c>
      <c r="C181" s="3" t="s">
        <v>268</v>
      </c>
      <c r="D181" s="3">
        <v>2011</v>
      </c>
      <c r="E181" s="3">
        <v>38245</v>
      </c>
      <c r="F181" s="19">
        <v>39169</v>
      </c>
      <c r="G181" s="20"/>
      <c r="H181" s="20" t="s">
        <v>742</v>
      </c>
      <c r="I181" s="20">
        <v>40878</v>
      </c>
      <c r="J181" s="20" t="s">
        <v>689</v>
      </c>
      <c r="K181" s="3" t="s">
        <v>689</v>
      </c>
      <c r="L181" s="4">
        <v>327323</v>
      </c>
      <c r="M181" s="4"/>
      <c r="N181" s="5"/>
      <c r="O181" s="5"/>
      <c r="P181" s="4"/>
      <c r="Q181" s="5"/>
      <c r="R181" s="5"/>
      <c r="S181" s="4">
        <v>525967.98</v>
      </c>
      <c r="T181" s="85">
        <f t="shared" si="3"/>
        <v>1.6068775490875984</v>
      </c>
      <c r="U181" s="28"/>
      <c r="V181" s="9"/>
      <c r="W181" s="10"/>
      <c r="X181" s="11"/>
    </row>
    <row r="182" spans="1:24" ht="16.5" customHeight="1" thickBot="1" x14ac:dyDescent="0.25">
      <c r="B182" s="17" t="s">
        <v>677</v>
      </c>
      <c r="C182" s="3" t="s">
        <v>268</v>
      </c>
      <c r="D182" s="3">
        <v>2010</v>
      </c>
      <c r="E182" s="3">
        <v>40571</v>
      </c>
      <c r="F182" s="19">
        <v>39197</v>
      </c>
      <c r="G182" s="20"/>
      <c r="H182" s="20">
        <v>39387</v>
      </c>
      <c r="I182" s="20">
        <v>40483</v>
      </c>
      <c r="J182" s="20" t="s">
        <v>689</v>
      </c>
      <c r="K182" s="3" t="s">
        <v>689</v>
      </c>
      <c r="L182" s="4">
        <v>216704</v>
      </c>
      <c r="M182" s="4"/>
      <c r="N182" s="5"/>
      <c r="O182" s="5"/>
      <c r="P182" s="4"/>
      <c r="Q182" s="5"/>
      <c r="R182" s="5"/>
      <c r="S182" s="4">
        <v>299515.21999999997</v>
      </c>
      <c r="T182" s="85">
        <f t="shared" si="3"/>
        <v>1.3821397851447135</v>
      </c>
      <c r="V182" s="9"/>
      <c r="W182" s="10"/>
      <c r="X182" s="11"/>
    </row>
    <row r="183" spans="1:24" ht="16.5" customHeight="1" thickBot="1" x14ac:dyDescent="0.25">
      <c r="B183" s="3" t="s">
        <v>19</v>
      </c>
      <c r="C183" s="3" t="s">
        <v>130</v>
      </c>
      <c r="D183" s="3">
        <v>2015</v>
      </c>
      <c r="E183" s="3">
        <v>40962</v>
      </c>
      <c r="F183" s="19">
        <v>39175</v>
      </c>
      <c r="G183" s="20"/>
      <c r="H183" s="20">
        <v>39417</v>
      </c>
      <c r="I183" s="20">
        <v>42156</v>
      </c>
      <c r="J183" s="20" t="s">
        <v>689</v>
      </c>
      <c r="K183" s="3" t="s">
        <v>689</v>
      </c>
      <c r="L183" s="4">
        <v>2222825</v>
      </c>
      <c r="M183" s="4">
        <v>1005963</v>
      </c>
      <c r="N183" s="5">
        <v>0</v>
      </c>
      <c r="O183" s="5">
        <v>0</v>
      </c>
      <c r="P183" s="4">
        <v>31706</v>
      </c>
      <c r="Q183" s="5">
        <v>31706</v>
      </c>
      <c r="R183" s="5">
        <v>100</v>
      </c>
      <c r="S183" s="4">
        <v>1037668.07</v>
      </c>
      <c r="T183" s="85">
        <f t="shared" si="3"/>
        <v>0.46682400548851122</v>
      </c>
      <c r="V183" s="9"/>
      <c r="W183" s="10"/>
      <c r="X183" s="11"/>
    </row>
    <row r="184" spans="1:24" ht="16.5" customHeight="1" thickBot="1" x14ac:dyDescent="0.25">
      <c r="B184" s="17" t="s">
        <v>450</v>
      </c>
      <c r="C184" s="3" t="s">
        <v>130</v>
      </c>
      <c r="D184" s="3">
        <v>2010</v>
      </c>
      <c r="E184" s="3">
        <v>40983</v>
      </c>
      <c r="F184" s="19">
        <v>39027</v>
      </c>
      <c r="G184" s="20"/>
      <c r="H184" s="20">
        <v>39203</v>
      </c>
      <c r="I184" s="20">
        <v>39965</v>
      </c>
      <c r="J184" s="20" t="s">
        <v>691</v>
      </c>
      <c r="K184" s="3" t="s">
        <v>689</v>
      </c>
      <c r="L184" s="4">
        <v>127481</v>
      </c>
      <c r="M184" s="4"/>
      <c r="N184" s="5"/>
      <c r="O184" s="5"/>
      <c r="P184" s="4"/>
      <c r="Q184" s="5"/>
      <c r="R184" s="5"/>
      <c r="S184" s="4">
        <v>160825.60000000001</v>
      </c>
      <c r="T184" s="85">
        <f t="shared" si="3"/>
        <v>1.2615652528612107</v>
      </c>
      <c r="V184" s="9"/>
      <c r="W184" s="10"/>
      <c r="X184" s="11"/>
    </row>
    <row r="185" spans="1:24" ht="16.5" customHeight="1" thickBot="1" x14ac:dyDescent="0.25">
      <c r="A185" s="28"/>
      <c r="B185" s="3" t="s">
        <v>17</v>
      </c>
      <c r="C185" s="3" t="s">
        <v>130</v>
      </c>
      <c r="D185" s="3">
        <v>2015</v>
      </c>
      <c r="E185" s="3">
        <v>42201</v>
      </c>
      <c r="F185" s="19">
        <v>39197</v>
      </c>
      <c r="G185" s="20"/>
      <c r="H185" s="20">
        <v>39295</v>
      </c>
      <c r="I185" s="20">
        <v>42339</v>
      </c>
      <c r="J185" s="20" t="s">
        <v>689</v>
      </c>
      <c r="K185" s="3" t="s">
        <v>689</v>
      </c>
      <c r="L185" s="4">
        <v>2390000</v>
      </c>
      <c r="M185" s="4">
        <v>2340500</v>
      </c>
      <c r="N185" s="5">
        <v>0</v>
      </c>
      <c r="O185" s="5">
        <v>0</v>
      </c>
      <c r="P185" s="4">
        <v>36300</v>
      </c>
      <c r="Q185" s="5">
        <v>434</v>
      </c>
      <c r="R185" s="5">
        <v>1.2</v>
      </c>
      <c r="S185" s="4">
        <v>2340933.83</v>
      </c>
      <c r="T185" s="85">
        <f t="shared" si="3"/>
        <v>0.97947022175732223</v>
      </c>
      <c r="U185" s="28" t="s">
        <v>777</v>
      </c>
      <c r="V185" s="9"/>
      <c r="W185" s="10"/>
      <c r="X185" s="11"/>
    </row>
    <row r="186" spans="1:24" ht="16.5" customHeight="1" thickBot="1" x14ac:dyDescent="0.25">
      <c r="A186" s="1">
        <v>21</v>
      </c>
      <c r="B186" s="15" t="s">
        <v>390</v>
      </c>
      <c r="C186" s="3" t="s">
        <v>130</v>
      </c>
      <c r="D186" s="3">
        <v>2011</v>
      </c>
      <c r="E186" s="3">
        <v>42276</v>
      </c>
      <c r="F186" s="19">
        <v>39078</v>
      </c>
      <c r="G186" s="20"/>
      <c r="H186" s="20" t="s">
        <v>698</v>
      </c>
      <c r="I186" s="20" t="s">
        <v>698</v>
      </c>
      <c r="J186" s="20" t="s">
        <v>689</v>
      </c>
      <c r="K186" s="3" t="s">
        <v>689</v>
      </c>
      <c r="L186" s="4">
        <v>1768126</v>
      </c>
      <c r="M186" s="4"/>
      <c r="N186" s="5"/>
      <c r="O186" s="5"/>
      <c r="P186" s="4"/>
      <c r="Q186" s="5"/>
      <c r="R186" s="5"/>
      <c r="S186" s="4">
        <v>0</v>
      </c>
      <c r="T186" s="85">
        <f t="shared" si="3"/>
        <v>0</v>
      </c>
      <c r="V186" s="9"/>
      <c r="W186" s="10"/>
      <c r="X186" s="11"/>
    </row>
    <row r="187" spans="1:24" ht="16.5" customHeight="1" thickBot="1" x14ac:dyDescent="0.25">
      <c r="A187" s="28"/>
      <c r="B187" s="16" t="s">
        <v>635</v>
      </c>
      <c r="C187" s="3" t="s">
        <v>268</v>
      </c>
      <c r="D187" s="3">
        <v>2013</v>
      </c>
      <c r="E187" s="3">
        <v>42302</v>
      </c>
      <c r="F187" s="19">
        <v>39618</v>
      </c>
      <c r="G187" s="20"/>
      <c r="H187" s="20">
        <v>39753</v>
      </c>
      <c r="I187" s="20">
        <v>41426</v>
      </c>
      <c r="J187" s="20" t="s">
        <v>689</v>
      </c>
      <c r="K187" s="3" t="s">
        <v>689</v>
      </c>
      <c r="L187" s="4">
        <v>5251829.53</v>
      </c>
      <c r="M187" s="4"/>
      <c r="N187" s="5"/>
      <c r="O187" s="5"/>
      <c r="P187" s="4"/>
      <c r="Q187" s="5"/>
      <c r="R187" s="5"/>
      <c r="S187" s="4">
        <v>5087567.6500000004</v>
      </c>
      <c r="T187" s="85">
        <f t="shared" si="3"/>
        <v>0.96872292235273683</v>
      </c>
      <c r="U187" s="28"/>
      <c r="V187" s="9"/>
      <c r="W187" s="10"/>
      <c r="X187" s="11"/>
    </row>
    <row r="188" spans="1:24" ht="16.5" customHeight="1" thickBot="1" x14ac:dyDescent="0.25">
      <c r="B188" s="15" t="s">
        <v>370</v>
      </c>
      <c r="C188" s="3" t="s">
        <v>130</v>
      </c>
      <c r="D188" s="3">
        <v>2011</v>
      </c>
      <c r="E188" s="3">
        <v>42329</v>
      </c>
      <c r="F188" s="19">
        <v>40640</v>
      </c>
      <c r="G188" s="20"/>
      <c r="H188" s="20">
        <v>39600</v>
      </c>
      <c r="I188" s="20">
        <v>40695</v>
      </c>
      <c r="J188" s="20" t="s">
        <v>689</v>
      </c>
      <c r="K188" s="3" t="s">
        <v>689</v>
      </c>
      <c r="L188" s="4">
        <v>2202482.5</v>
      </c>
      <c r="M188" s="4"/>
      <c r="N188" s="5"/>
      <c r="O188" s="5"/>
      <c r="P188" s="4"/>
      <c r="Q188" s="5"/>
      <c r="R188" s="5"/>
      <c r="S188" s="4">
        <v>10000</v>
      </c>
      <c r="T188" s="85">
        <f t="shared" si="3"/>
        <v>4.54033119445898E-3</v>
      </c>
      <c r="V188" s="9"/>
      <c r="W188" s="10"/>
      <c r="X188" s="11"/>
    </row>
    <row r="189" spans="1:24" ht="16.5" customHeight="1" thickBot="1" x14ac:dyDescent="0.25">
      <c r="B189" s="29" t="s">
        <v>202</v>
      </c>
      <c r="C189" s="3" t="s">
        <v>265</v>
      </c>
      <c r="D189" s="3">
        <v>2015</v>
      </c>
      <c r="E189" s="3">
        <v>42452</v>
      </c>
      <c r="F189" s="19">
        <v>39986</v>
      </c>
      <c r="G189" s="20"/>
      <c r="H189" s="20" t="s">
        <v>692</v>
      </c>
      <c r="I189" s="20">
        <v>41487</v>
      </c>
      <c r="J189" s="20" t="s">
        <v>689</v>
      </c>
      <c r="K189" s="3" t="s">
        <v>689</v>
      </c>
      <c r="L189" s="4">
        <v>782848</v>
      </c>
      <c r="M189" s="4">
        <v>13320</v>
      </c>
      <c r="N189" s="5">
        <v>0</v>
      </c>
      <c r="O189" s="5">
        <v>702816</v>
      </c>
      <c r="P189" s="4">
        <v>0</v>
      </c>
      <c r="Q189" s="5">
        <v>0</v>
      </c>
      <c r="R189" s="5">
        <v>0</v>
      </c>
      <c r="S189" s="4">
        <v>13320</v>
      </c>
      <c r="T189" s="85">
        <f t="shared" si="3"/>
        <v>1.7014797253106607E-2</v>
      </c>
      <c r="U189" s="1" t="s">
        <v>714</v>
      </c>
      <c r="V189" s="9"/>
      <c r="W189" s="10"/>
      <c r="X189" s="11"/>
    </row>
    <row r="190" spans="1:24" ht="16.5" customHeight="1" thickBot="1" x14ac:dyDescent="0.25">
      <c r="B190" s="17" t="s">
        <v>509</v>
      </c>
      <c r="C190" s="3" t="s">
        <v>130</v>
      </c>
      <c r="D190" s="3">
        <v>2010</v>
      </c>
      <c r="E190" s="3">
        <v>42567</v>
      </c>
      <c r="F190" s="19">
        <v>39125</v>
      </c>
      <c r="G190" s="20"/>
      <c r="H190" s="20">
        <v>40269</v>
      </c>
      <c r="I190" s="20">
        <v>40269</v>
      </c>
      <c r="J190" s="20" t="s">
        <v>689</v>
      </c>
      <c r="K190" s="3" t="s">
        <v>689</v>
      </c>
      <c r="L190" s="4">
        <v>352148</v>
      </c>
      <c r="M190" s="4"/>
      <c r="N190" s="5"/>
      <c r="O190" s="5"/>
      <c r="P190" s="4"/>
      <c r="Q190" s="5"/>
      <c r="R190" s="5"/>
      <c r="S190" s="4">
        <v>230</v>
      </c>
      <c r="T190" s="85">
        <f t="shared" si="3"/>
        <v>6.5313447754921229E-4</v>
      </c>
      <c r="U190" s="12" t="s">
        <v>744</v>
      </c>
      <c r="V190" s="9"/>
      <c r="W190" s="10"/>
      <c r="X190" s="11"/>
    </row>
    <row r="191" spans="1:24" ht="16.5" customHeight="1" thickBot="1" x14ac:dyDescent="0.25">
      <c r="B191" s="17" t="s">
        <v>465</v>
      </c>
      <c r="C191" s="3" t="s">
        <v>130</v>
      </c>
      <c r="D191" s="3">
        <v>2010</v>
      </c>
      <c r="E191" s="3">
        <v>42831</v>
      </c>
      <c r="F191" s="19">
        <v>39125</v>
      </c>
      <c r="G191" s="20"/>
      <c r="H191" s="20" t="s">
        <v>742</v>
      </c>
      <c r="I191" s="20">
        <v>40513</v>
      </c>
      <c r="J191" s="20" t="s">
        <v>691</v>
      </c>
      <c r="K191" s="3" t="s">
        <v>689</v>
      </c>
      <c r="L191" s="4">
        <v>1113203</v>
      </c>
      <c r="M191" s="4"/>
      <c r="N191" s="5"/>
      <c r="O191" s="5"/>
      <c r="P191" s="4"/>
      <c r="Q191" s="5"/>
      <c r="R191" s="5"/>
      <c r="S191" s="4">
        <v>1098055.02</v>
      </c>
      <c r="T191" s="85">
        <f t="shared" si="3"/>
        <v>0.98639243695893741</v>
      </c>
      <c r="V191" s="9"/>
      <c r="W191" s="10"/>
      <c r="X191" s="11"/>
    </row>
    <row r="192" spans="1:24" ht="16.5" customHeight="1" thickBot="1" x14ac:dyDescent="0.25">
      <c r="B192" s="15" t="s">
        <v>666</v>
      </c>
      <c r="C192" s="3" t="s">
        <v>268</v>
      </c>
      <c r="D192" s="3">
        <v>2011</v>
      </c>
      <c r="E192" s="3">
        <v>42871</v>
      </c>
      <c r="F192" s="19">
        <v>39196</v>
      </c>
      <c r="G192" s="20"/>
      <c r="H192" s="20">
        <v>39387</v>
      </c>
      <c r="I192" s="20">
        <v>40878</v>
      </c>
      <c r="J192" s="20" t="s">
        <v>689</v>
      </c>
      <c r="K192" s="3" t="s">
        <v>689</v>
      </c>
      <c r="L192" s="4">
        <v>261741</v>
      </c>
      <c r="M192" s="4"/>
      <c r="N192" s="5"/>
      <c r="O192" s="5"/>
      <c r="P192" s="4"/>
      <c r="Q192" s="5"/>
      <c r="R192" s="5"/>
      <c r="S192" s="4">
        <v>664435.81000000006</v>
      </c>
      <c r="T192" s="85">
        <f t="shared" si="3"/>
        <v>2.5385239989149579</v>
      </c>
      <c r="V192" s="9"/>
      <c r="W192" s="10"/>
      <c r="X192" s="11"/>
    </row>
    <row r="193" spans="1:24" ht="16.5" customHeight="1" thickBot="1" x14ac:dyDescent="0.25">
      <c r="A193" s="28"/>
      <c r="B193" s="15" t="s">
        <v>377</v>
      </c>
      <c r="C193" s="3" t="s">
        <v>130</v>
      </c>
      <c r="D193" s="3">
        <v>2011</v>
      </c>
      <c r="E193" s="78">
        <v>42999</v>
      </c>
      <c r="F193" s="19">
        <v>39196</v>
      </c>
      <c r="G193" s="20"/>
      <c r="H193" s="20">
        <v>39722</v>
      </c>
      <c r="I193" s="20">
        <v>40148</v>
      </c>
      <c r="J193" s="20" t="s">
        <v>689</v>
      </c>
      <c r="K193" s="3" t="s">
        <v>689</v>
      </c>
      <c r="L193" s="4">
        <v>1683085</v>
      </c>
      <c r="M193" s="4"/>
      <c r="N193" s="5"/>
      <c r="O193" s="5"/>
      <c r="P193" s="4"/>
      <c r="Q193" s="5"/>
      <c r="R193" s="5"/>
      <c r="S193" s="4">
        <v>882479.99</v>
      </c>
      <c r="T193" s="85">
        <f t="shared" si="3"/>
        <v>0.52432288921831038</v>
      </c>
      <c r="U193" s="28"/>
      <c r="V193" s="9"/>
      <c r="W193" s="10"/>
      <c r="X193" s="11"/>
    </row>
    <row r="194" spans="1:24" ht="16.5" customHeight="1" thickBot="1" x14ac:dyDescent="0.25">
      <c r="A194" s="28"/>
      <c r="B194" s="15" t="s">
        <v>624</v>
      </c>
      <c r="C194" s="3" t="s">
        <v>266</v>
      </c>
      <c r="D194" s="3">
        <v>2011</v>
      </c>
      <c r="E194" s="3">
        <v>43007</v>
      </c>
      <c r="F194" s="19">
        <v>39155</v>
      </c>
      <c r="G194" s="20"/>
      <c r="H194" s="20">
        <v>40513</v>
      </c>
      <c r="I194" s="20">
        <v>40878</v>
      </c>
      <c r="J194" s="20" t="s">
        <v>689</v>
      </c>
      <c r="K194" s="3" t="s">
        <v>689</v>
      </c>
      <c r="L194" s="4">
        <v>416043</v>
      </c>
      <c r="M194" s="4"/>
      <c r="N194" s="5"/>
      <c r="O194" s="5"/>
      <c r="P194" s="4"/>
      <c r="Q194" s="5"/>
      <c r="R194" s="5"/>
      <c r="S194" s="4">
        <v>294446.65000000002</v>
      </c>
      <c r="T194" s="85">
        <f t="shared" si="3"/>
        <v>0.70773129219816222</v>
      </c>
      <c r="U194" s="28"/>
      <c r="V194" s="9"/>
      <c r="W194" s="10"/>
      <c r="X194" s="11"/>
    </row>
    <row r="195" spans="1:24" ht="16.5" customHeight="1" thickBot="1" x14ac:dyDescent="0.25">
      <c r="B195" s="17" t="s">
        <v>511</v>
      </c>
      <c r="C195" s="3" t="s">
        <v>130</v>
      </c>
      <c r="D195" s="3">
        <v>2010</v>
      </c>
      <c r="E195" s="3">
        <v>43147</v>
      </c>
      <c r="F195" s="19">
        <v>39094</v>
      </c>
      <c r="G195" s="20"/>
      <c r="H195" s="20" t="s">
        <v>698</v>
      </c>
      <c r="I195" s="20" t="s">
        <v>698</v>
      </c>
      <c r="J195" s="20" t="s">
        <v>689</v>
      </c>
      <c r="K195" s="3" t="s">
        <v>689</v>
      </c>
      <c r="L195" s="4">
        <v>566851</v>
      </c>
      <c r="M195" s="4"/>
      <c r="N195" s="5"/>
      <c r="O195" s="5"/>
      <c r="P195" s="4"/>
      <c r="Q195" s="5"/>
      <c r="R195" s="5"/>
      <c r="S195" s="4">
        <v>0</v>
      </c>
      <c r="T195" s="85">
        <f t="shared" si="3"/>
        <v>0</v>
      </c>
      <c r="V195" s="9"/>
      <c r="W195" s="10"/>
      <c r="X195" s="11"/>
    </row>
    <row r="196" spans="1:24" ht="16.5" customHeight="1" thickBot="1" x14ac:dyDescent="0.25">
      <c r="B196" s="33" t="s">
        <v>522</v>
      </c>
      <c r="C196" s="3" t="s">
        <v>265</v>
      </c>
      <c r="D196" s="3">
        <v>2014</v>
      </c>
      <c r="E196" s="3">
        <v>43438</v>
      </c>
      <c r="F196" s="19">
        <v>39272</v>
      </c>
      <c r="G196" s="20"/>
      <c r="H196" s="20">
        <v>39661</v>
      </c>
      <c r="I196" s="20">
        <v>41974</v>
      </c>
      <c r="J196" s="20" t="s">
        <v>689</v>
      </c>
      <c r="K196" s="3" t="s">
        <v>689</v>
      </c>
      <c r="L196" s="4">
        <v>2725261.61</v>
      </c>
      <c r="M196" s="4"/>
      <c r="N196" s="5"/>
      <c r="O196" s="5"/>
      <c r="P196" s="4"/>
      <c r="Q196" s="5"/>
      <c r="R196" s="5"/>
      <c r="S196" s="4">
        <v>2388764.14</v>
      </c>
      <c r="T196" s="85">
        <f t="shared" si="3"/>
        <v>0.87652654381316453</v>
      </c>
      <c r="V196" s="9"/>
      <c r="W196" s="10"/>
      <c r="X196" s="11"/>
    </row>
    <row r="197" spans="1:24" ht="16.5" customHeight="1" thickBot="1" x14ac:dyDescent="0.25">
      <c r="B197" s="14" t="s">
        <v>601</v>
      </c>
      <c r="C197" s="3" t="s">
        <v>266</v>
      </c>
      <c r="D197" s="3">
        <v>2012</v>
      </c>
      <c r="E197" s="3">
        <v>43778</v>
      </c>
      <c r="F197" s="19">
        <v>39192</v>
      </c>
      <c r="G197" s="20"/>
      <c r="H197" s="20" t="s">
        <v>742</v>
      </c>
      <c r="I197" s="20">
        <v>41183</v>
      </c>
      <c r="J197" s="20" t="s">
        <v>689</v>
      </c>
      <c r="K197" s="3" t="s">
        <v>689</v>
      </c>
      <c r="L197" s="4">
        <v>548851</v>
      </c>
      <c r="M197" s="4"/>
      <c r="N197" s="5"/>
      <c r="O197" s="5"/>
      <c r="P197" s="4"/>
      <c r="Q197" s="5"/>
      <c r="R197" s="5"/>
      <c r="S197" s="4">
        <v>749098.82</v>
      </c>
      <c r="T197" s="85">
        <f t="shared" si="3"/>
        <v>1.3648491484938534</v>
      </c>
      <c r="V197" s="9"/>
      <c r="W197" s="10"/>
      <c r="X197" s="11"/>
    </row>
    <row r="198" spans="1:24" ht="16.5" customHeight="1" thickBot="1" x14ac:dyDescent="0.25">
      <c r="B198" s="33" t="s">
        <v>527</v>
      </c>
      <c r="C198" s="3" t="s">
        <v>265</v>
      </c>
      <c r="D198" s="3">
        <v>2014</v>
      </c>
      <c r="E198" s="3">
        <v>43832</v>
      </c>
      <c r="F198" s="19">
        <v>39976</v>
      </c>
      <c r="G198" s="20"/>
      <c r="H198" s="20" t="s">
        <v>719</v>
      </c>
      <c r="I198" s="20">
        <v>41334</v>
      </c>
      <c r="J198" s="20" t="s">
        <v>689</v>
      </c>
      <c r="K198" s="3" t="s">
        <v>691</v>
      </c>
      <c r="L198" s="4">
        <v>2306183</v>
      </c>
      <c r="M198" s="4"/>
      <c r="N198" s="5"/>
      <c r="O198" s="5"/>
      <c r="P198" s="4"/>
      <c r="Q198" s="5"/>
      <c r="R198" s="5"/>
      <c r="S198" s="4">
        <v>790550.61</v>
      </c>
      <c r="T198" s="85">
        <f t="shared" si="3"/>
        <v>0.34279613109627466</v>
      </c>
      <c r="V198" s="9"/>
      <c r="W198" s="10"/>
      <c r="X198" s="11"/>
    </row>
    <row r="199" spans="1:24" ht="16.5" customHeight="1" thickBot="1" x14ac:dyDescent="0.25">
      <c r="B199" s="14" t="s">
        <v>602</v>
      </c>
      <c r="C199" s="3" t="s">
        <v>266</v>
      </c>
      <c r="D199" s="3">
        <v>2012</v>
      </c>
      <c r="E199" s="3">
        <v>43877</v>
      </c>
      <c r="F199" s="19">
        <v>40535</v>
      </c>
      <c r="G199" s="20"/>
      <c r="H199" s="20" t="s">
        <v>708</v>
      </c>
      <c r="I199" s="20">
        <v>41244</v>
      </c>
      <c r="J199" s="20" t="s">
        <v>691</v>
      </c>
      <c r="K199" s="3" t="s">
        <v>689</v>
      </c>
      <c r="L199" s="4">
        <v>757000</v>
      </c>
      <c r="M199" s="4"/>
      <c r="N199" s="5"/>
      <c r="O199" s="5"/>
      <c r="P199" s="4"/>
      <c r="Q199" s="5"/>
      <c r="R199" s="5"/>
      <c r="S199" s="4">
        <v>715992.68</v>
      </c>
      <c r="T199" s="85">
        <f t="shared" si="3"/>
        <v>0.94582916776750336</v>
      </c>
      <c r="U199" s="1" t="s">
        <v>745</v>
      </c>
      <c r="V199" s="9"/>
      <c r="W199" s="10"/>
      <c r="X199" s="11"/>
    </row>
    <row r="200" spans="1:24" ht="16.5" customHeight="1" thickBot="1" x14ac:dyDescent="0.25">
      <c r="A200" s="1">
        <v>23</v>
      </c>
      <c r="B200" s="36" t="s">
        <v>583</v>
      </c>
      <c r="C200" s="3" t="s">
        <v>265</v>
      </c>
      <c r="D200" s="3">
        <v>2010</v>
      </c>
      <c r="E200" s="3">
        <v>44073</v>
      </c>
      <c r="F200" s="19">
        <v>39507</v>
      </c>
      <c r="G200" s="20"/>
      <c r="H200" s="20">
        <v>39722</v>
      </c>
      <c r="I200" s="20">
        <v>40391</v>
      </c>
      <c r="J200" s="20" t="s">
        <v>689</v>
      </c>
      <c r="K200" s="3" t="s">
        <v>689</v>
      </c>
      <c r="L200" s="4">
        <v>195616</v>
      </c>
      <c r="M200" s="4"/>
      <c r="N200" s="5"/>
      <c r="O200" s="5"/>
      <c r="P200" s="4"/>
      <c r="Q200" s="5"/>
      <c r="R200" s="5"/>
      <c r="S200" s="4">
        <v>218649.72</v>
      </c>
      <c r="T200" s="85">
        <f t="shared" si="3"/>
        <v>1.1177496728283984</v>
      </c>
      <c r="V200" s="9"/>
      <c r="W200" s="10"/>
      <c r="X200" s="11"/>
    </row>
    <row r="201" spans="1:24" ht="16.5" customHeight="1" thickBot="1" x14ac:dyDescent="0.25">
      <c r="B201" s="36" t="s">
        <v>585</v>
      </c>
      <c r="C201" s="3" t="s">
        <v>265</v>
      </c>
      <c r="D201" s="3">
        <v>2010</v>
      </c>
      <c r="E201" s="3">
        <v>44080</v>
      </c>
      <c r="F201" s="19">
        <v>39682</v>
      </c>
      <c r="G201" s="20"/>
      <c r="H201" s="20">
        <v>39965</v>
      </c>
      <c r="I201" s="20" t="s">
        <v>719</v>
      </c>
      <c r="J201" s="20" t="s">
        <v>689</v>
      </c>
      <c r="K201" s="3" t="s">
        <v>689</v>
      </c>
      <c r="L201" s="4">
        <v>427070.31</v>
      </c>
      <c r="M201" s="4"/>
      <c r="N201" s="5"/>
      <c r="O201" s="5"/>
      <c r="P201" s="4"/>
      <c r="Q201" s="5"/>
      <c r="R201" s="5"/>
      <c r="S201" s="4">
        <v>507112.65</v>
      </c>
      <c r="T201" s="85">
        <f t="shared" ref="T201:T264" si="4">+S201/L201</f>
        <v>1.1874219259119183</v>
      </c>
      <c r="V201" s="9"/>
      <c r="W201" s="10"/>
      <c r="X201" s="11"/>
    </row>
    <row r="202" spans="1:24" ht="16.5" customHeight="1" thickBot="1" x14ac:dyDescent="0.25">
      <c r="B202" s="14" t="s">
        <v>652</v>
      </c>
      <c r="C202" s="3" t="s">
        <v>268</v>
      </c>
      <c r="D202" s="3">
        <v>2012</v>
      </c>
      <c r="E202" s="3">
        <v>44153</v>
      </c>
      <c r="F202" s="19">
        <v>39125</v>
      </c>
      <c r="G202" s="20"/>
      <c r="H202" s="20" t="s">
        <v>698</v>
      </c>
      <c r="I202" s="20" t="s">
        <v>698</v>
      </c>
      <c r="J202" s="20" t="s">
        <v>689</v>
      </c>
      <c r="K202" s="3" t="s">
        <v>689</v>
      </c>
      <c r="L202" s="4">
        <v>757656</v>
      </c>
      <c r="M202" s="4"/>
      <c r="N202" s="5"/>
      <c r="O202" s="5"/>
      <c r="P202" s="4"/>
      <c r="Q202" s="5"/>
      <c r="R202" s="5"/>
      <c r="S202" s="4">
        <v>0</v>
      </c>
      <c r="T202" s="85">
        <f t="shared" si="4"/>
        <v>0</v>
      </c>
      <c r="V202" s="9"/>
      <c r="W202" s="10"/>
      <c r="X202" s="11"/>
    </row>
    <row r="203" spans="1:24" ht="16.5" customHeight="1" thickBot="1" x14ac:dyDescent="0.25">
      <c r="B203" s="34" t="s">
        <v>537</v>
      </c>
      <c r="C203" s="3" t="s">
        <v>265</v>
      </c>
      <c r="D203" s="3">
        <v>2013</v>
      </c>
      <c r="E203" s="3">
        <v>44371</v>
      </c>
      <c r="F203" s="19">
        <v>39164</v>
      </c>
      <c r="G203" s="20"/>
      <c r="H203" s="20">
        <v>40360</v>
      </c>
      <c r="I203" s="20">
        <v>41609</v>
      </c>
      <c r="J203" s="20" t="s">
        <v>691</v>
      </c>
      <c r="K203" s="3" t="s">
        <v>691</v>
      </c>
      <c r="L203" s="4">
        <v>1611053.67</v>
      </c>
      <c r="M203" s="4"/>
      <c r="N203" s="5"/>
      <c r="O203" s="5"/>
      <c r="P203" s="4"/>
      <c r="Q203" s="5"/>
      <c r="R203" s="5"/>
      <c r="S203" s="4">
        <v>1707488.84</v>
      </c>
      <c r="T203" s="85">
        <f t="shared" si="4"/>
        <v>1.0598584465531804</v>
      </c>
      <c r="U203" s="1" t="s">
        <v>746</v>
      </c>
      <c r="V203" s="9"/>
      <c r="W203" s="10"/>
      <c r="X203" s="11"/>
    </row>
    <row r="204" spans="1:24" ht="16.5" customHeight="1" thickBot="1" x14ac:dyDescent="0.25">
      <c r="B204" s="29" t="s">
        <v>209</v>
      </c>
      <c r="C204" s="3" t="s">
        <v>265</v>
      </c>
      <c r="D204" s="3">
        <v>2015</v>
      </c>
      <c r="E204" s="3">
        <v>44570</v>
      </c>
      <c r="F204" s="19">
        <v>42233</v>
      </c>
      <c r="G204" s="20"/>
      <c r="H204" s="20" t="s">
        <v>698</v>
      </c>
      <c r="I204" s="20" t="s">
        <v>698</v>
      </c>
      <c r="J204" s="20" t="s">
        <v>689</v>
      </c>
      <c r="K204" s="3" t="s">
        <v>689</v>
      </c>
      <c r="L204" s="4">
        <v>4546878</v>
      </c>
      <c r="M204" s="4"/>
      <c r="N204" s="5">
        <v>0</v>
      </c>
      <c r="O204" s="5">
        <v>0</v>
      </c>
      <c r="P204" s="4">
        <v>126890</v>
      </c>
      <c r="Q204" s="5">
        <v>0</v>
      </c>
      <c r="R204" s="5">
        <v>0</v>
      </c>
      <c r="S204" s="4">
        <v>0</v>
      </c>
      <c r="T204" s="85">
        <f t="shared" si="4"/>
        <v>0</v>
      </c>
      <c r="V204" s="9"/>
      <c r="W204" s="10"/>
      <c r="X204" s="11"/>
    </row>
    <row r="205" spans="1:24" ht="16.5" customHeight="1" thickBot="1" x14ac:dyDescent="0.25">
      <c r="B205" s="15" t="s">
        <v>622</v>
      </c>
      <c r="C205" s="3" t="s">
        <v>266</v>
      </c>
      <c r="D205" s="3">
        <v>2011</v>
      </c>
      <c r="E205" s="3">
        <v>44658</v>
      </c>
      <c r="F205" s="19">
        <v>39171</v>
      </c>
      <c r="G205" s="20"/>
      <c r="H205" s="20">
        <v>40210</v>
      </c>
      <c r="I205" s="20">
        <v>40878</v>
      </c>
      <c r="J205" s="20" t="s">
        <v>689</v>
      </c>
      <c r="K205" s="3" t="s">
        <v>689</v>
      </c>
      <c r="L205" s="4">
        <v>552250</v>
      </c>
      <c r="M205" s="4"/>
      <c r="N205" s="5"/>
      <c r="O205" s="5"/>
      <c r="P205" s="4"/>
      <c r="Q205" s="5"/>
      <c r="R205" s="5"/>
      <c r="S205" s="4">
        <v>382083.15</v>
      </c>
      <c r="T205" s="85">
        <f t="shared" si="4"/>
        <v>0.6918662743322771</v>
      </c>
      <c r="V205" s="9"/>
      <c r="W205" s="10"/>
      <c r="X205" s="11"/>
    </row>
    <row r="206" spans="1:24" ht="16.5" customHeight="1" thickBot="1" x14ac:dyDescent="0.25">
      <c r="B206" s="16" t="s">
        <v>596</v>
      </c>
      <c r="C206" s="3" t="s">
        <v>266</v>
      </c>
      <c r="D206" s="3">
        <v>2013</v>
      </c>
      <c r="E206" s="3">
        <v>44662</v>
      </c>
      <c r="F206" s="19">
        <v>39241</v>
      </c>
      <c r="G206" s="20"/>
      <c r="H206" s="20" t="s">
        <v>742</v>
      </c>
      <c r="I206" s="20">
        <v>41609</v>
      </c>
      <c r="J206" s="20" t="s">
        <v>689</v>
      </c>
      <c r="K206" s="3" t="s">
        <v>691</v>
      </c>
      <c r="L206" s="4">
        <v>450806.16</v>
      </c>
      <c r="M206" s="4"/>
      <c r="N206" s="5"/>
      <c r="O206" s="5"/>
      <c r="P206" s="4"/>
      <c r="Q206" s="5"/>
      <c r="R206" s="5"/>
      <c r="S206" s="4">
        <v>457006.17</v>
      </c>
      <c r="T206" s="85">
        <f t="shared" si="4"/>
        <v>1.0137531616693083</v>
      </c>
      <c r="V206" s="9"/>
      <c r="W206" s="10"/>
      <c r="X206" s="11"/>
    </row>
    <row r="207" spans="1:24" ht="16.5" customHeight="1" thickBot="1" x14ac:dyDescent="0.25">
      <c r="B207" s="35" t="s">
        <v>340</v>
      </c>
      <c r="C207" s="3" t="s">
        <v>265</v>
      </c>
      <c r="D207" s="3">
        <v>2012</v>
      </c>
      <c r="E207" s="78">
        <v>44679</v>
      </c>
      <c r="F207" s="19">
        <v>39169</v>
      </c>
      <c r="G207" s="20"/>
      <c r="H207" s="20">
        <v>40299</v>
      </c>
      <c r="I207" s="20" t="s">
        <v>692</v>
      </c>
      <c r="J207" s="20" t="s">
        <v>689</v>
      </c>
      <c r="K207" s="3" t="s">
        <v>689</v>
      </c>
      <c r="L207" s="4">
        <v>1883545</v>
      </c>
      <c r="M207" s="4"/>
      <c r="N207" s="5"/>
      <c r="O207" s="5"/>
      <c r="P207" s="4"/>
      <c r="Q207" s="5"/>
      <c r="R207" s="5"/>
      <c r="S207" s="4">
        <v>35464.949999999997</v>
      </c>
      <c r="T207" s="85">
        <f t="shared" si="4"/>
        <v>1.8828830742031646E-2</v>
      </c>
      <c r="V207" s="9"/>
      <c r="W207" s="10"/>
      <c r="X207" s="11"/>
    </row>
    <row r="208" spans="1:24" ht="16.5" customHeight="1" thickBot="1" x14ac:dyDescent="0.25">
      <c r="B208" s="17" t="s">
        <v>678</v>
      </c>
      <c r="C208" s="3" t="s">
        <v>268</v>
      </c>
      <c r="D208" s="3">
        <v>2010</v>
      </c>
      <c r="E208" s="3">
        <v>44739</v>
      </c>
      <c r="F208" s="19">
        <v>39507</v>
      </c>
      <c r="G208" s="20"/>
      <c r="H208" s="20">
        <v>39722</v>
      </c>
      <c r="I208" s="20">
        <v>41122</v>
      </c>
      <c r="J208" s="20" t="s">
        <v>689</v>
      </c>
      <c r="K208" s="3" t="s">
        <v>689</v>
      </c>
      <c r="L208" s="4">
        <v>194634</v>
      </c>
      <c r="M208" s="4"/>
      <c r="N208" s="5"/>
      <c r="O208" s="5"/>
      <c r="P208" s="4"/>
      <c r="Q208" s="5"/>
      <c r="R208" s="5"/>
      <c r="S208" s="4">
        <v>197400.45</v>
      </c>
      <c r="T208" s="85">
        <f t="shared" si="4"/>
        <v>1.014213600912482</v>
      </c>
      <c r="V208" s="9"/>
      <c r="W208" s="10"/>
      <c r="X208" s="11"/>
    </row>
    <row r="209" spans="1:24" ht="16.5" customHeight="1" thickBot="1" x14ac:dyDescent="0.25">
      <c r="B209" s="15" t="s">
        <v>613</v>
      </c>
      <c r="C209" s="3" t="s">
        <v>266</v>
      </c>
      <c r="D209" s="3">
        <v>2011</v>
      </c>
      <c r="E209" s="3">
        <v>44767</v>
      </c>
      <c r="F209" s="19">
        <v>39171</v>
      </c>
      <c r="G209" s="20"/>
      <c r="H209" s="20" t="s">
        <v>742</v>
      </c>
      <c r="I209" s="20">
        <v>39995</v>
      </c>
      <c r="J209" s="20" t="s">
        <v>689</v>
      </c>
      <c r="K209" s="3" t="s">
        <v>689</v>
      </c>
      <c r="L209" s="4">
        <v>896408</v>
      </c>
      <c r="M209" s="4"/>
      <c r="N209" s="5"/>
      <c r="O209" s="5"/>
      <c r="P209" s="4"/>
      <c r="Q209" s="5"/>
      <c r="R209" s="5"/>
      <c r="S209" s="4">
        <v>971347</v>
      </c>
      <c r="T209" s="85">
        <f t="shared" si="4"/>
        <v>1.0835992092886275</v>
      </c>
      <c r="V209" s="9"/>
      <c r="W209" s="10"/>
      <c r="X209" s="11"/>
    </row>
    <row r="210" spans="1:24" ht="16.5" customHeight="1" thickBot="1" x14ac:dyDescent="0.25">
      <c r="B210" s="15" t="s">
        <v>612</v>
      </c>
      <c r="C210" s="3" t="s">
        <v>266</v>
      </c>
      <c r="D210" s="3">
        <v>2011</v>
      </c>
      <c r="E210" s="3">
        <v>44771</v>
      </c>
      <c r="F210" s="19">
        <v>39192</v>
      </c>
      <c r="G210" s="20"/>
      <c r="H210" s="20" t="s">
        <v>742</v>
      </c>
      <c r="I210" s="20">
        <v>40848</v>
      </c>
      <c r="J210" s="20" t="s">
        <v>691</v>
      </c>
      <c r="K210" s="3" t="s">
        <v>689</v>
      </c>
      <c r="L210" s="4">
        <v>681251.76</v>
      </c>
      <c r="M210" s="4"/>
      <c r="N210" s="5"/>
      <c r="O210" s="5"/>
      <c r="P210" s="4"/>
      <c r="Q210" s="5"/>
      <c r="R210" s="5"/>
      <c r="S210" s="4">
        <v>659030.98</v>
      </c>
      <c r="T210" s="85">
        <f t="shared" si="4"/>
        <v>0.96738242555145837</v>
      </c>
      <c r="V210" s="9"/>
      <c r="W210" s="10"/>
      <c r="X210" s="11"/>
    </row>
    <row r="211" spans="1:24" ht="16.5" customHeight="1" thickBot="1" x14ac:dyDescent="0.25">
      <c r="B211" s="14" t="s">
        <v>352</v>
      </c>
      <c r="C211" s="3" t="s">
        <v>130</v>
      </c>
      <c r="D211" s="3">
        <v>2012</v>
      </c>
      <c r="E211" s="3">
        <v>44845</v>
      </c>
      <c r="F211" s="19">
        <v>39162</v>
      </c>
      <c r="G211" s="20"/>
      <c r="H211" s="20" t="s">
        <v>698</v>
      </c>
      <c r="I211" s="20" t="s">
        <v>698</v>
      </c>
      <c r="J211" s="20" t="s">
        <v>707</v>
      </c>
      <c r="K211" s="3" t="s">
        <v>707</v>
      </c>
      <c r="L211" s="4">
        <v>1940693</v>
      </c>
      <c r="M211" s="4"/>
      <c r="N211" s="5"/>
      <c r="O211" s="5"/>
      <c r="P211" s="4"/>
      <c r="Q211" s="5"/>
      <c r="R211" s="5"/>
      <c r="S211" s="4">
        <v>0</v>
      </c>
      <c r="T211" s="85">
        <f t="shared" si="4"/>
        <v>0</v>
      </c>
      <c r="V211" s="9"/>
      <c r="W211" s="10"/>
      <c r="X211" s="11"/>
    </row>
    <row r="212" spans="1:24" ht="16.5" customHeight="1" thickBot="1" x14ac:dyDescent="0.25">
      <c r="B212" s="17" t="s">
        <v>627</v>
      </c>
      <c r="C212" s="3" t="s">
        <v>266</v>
      </c>
      <c r="D212" s="3">
        <v>2010</v>
      </c>
      <c r="E212" s="3">
        <v>45017</v>
      </c>
      <c r="F212" s="19">
        <v>39210</v>
      </c>
      <c r="G212" s="20"/>
      <c r="H212" s="20" t="s">
        <v>742</v>
      </c>
      <c r="I212" s="20">
        <v>40391</v>
      </c>
      <c r="J212" s="20" t="s">
        <v>689</v>
      </c>
      <c r="K212" s="3" t="s">
        <v>689</v>
      </c>
      <c r="L212" s="4">
        <v>854653.72</v>
      </c>
      <c r="M212" s="4"/>
      <c r="N212" s="5"/>
      <c r="O212" s="5"/>
      <c r="P212" s="4"/>
      <c r="Q212" s="5"/>
      <c r="R212" s="5"/>
      <c r="S212" s="4">
        <v>996301.79</v>
      </c>
      <c r="T212" s="85">
        <f t="shared" si="4"/>
        <v>1.1657373819188432</v>
      </c>
      <c r="V212" s="9"/>
      <c r="W212" s="10"/>
      <c r="X212" s="11"/>
    </row>
    <row r="213" spans="1:24" ht="16.5" customHeight="1" thickBot="1" x14ac:dyDescent="0.25">
      <c r="B213" s="15" t="s">
        <v>392</v>
      </c>
      <c r="C213" s="3" t="s">
        <v>130</v>
      </c>
      <c r="D213" s="3">
        <v>2011</v>
      </c>
      <c r="E213" s="3">
        <v>45082</v>
      </c>
      <c r="F213" s="19">
        <v>39170</v>
      </c>
      <c r="G213" s="20"/>
      <c r="H213" s="20" t="s">
        <v>698</v>
      </c>
      <c r="I213" s="20" t="s">
        <v>698</v>
      </c>
      <c r="J213" s="20" t="s">
        <v>689</v>
      </c>
      <c r="K213" s="3" t="s">
        <v>689</v>
      </c>
      <c r="L213" s="4">
        <v>288115</v>
      </c>
      <c r="M213" s="4"/>
      <c r="N213" s="5"/>
      <c r="O213" s="5"/>
      <c r="P213" s="4"/>
      <c r="Q213" s="5"/>
      <c r="R213" s="5"/>
      <c r="S213" s="4">
        <v>0</v>
      </c>
      <c r="T213" s="85">
        <f t="shared" si="4"/>
        <v>0</v>
      </c>
      <c r="V213" s="9"/>
      <c r="W213" s="10"/>
      <c r="X213" s="11"/>
    </row>
    <row r="214" spans="1:24" ht="16.5" customHeight="1" thickBot="1" x14ac:dyDescent="0.25">
      <c r="B214" s="15" t="s">
        <v>391</v>
      </c>
      <c r="C214" s="3" t="s">
        <v>130</v>
      </c>
      <c r="D214" s="3">
        <v>2011</v>
      </c>
      <c r="E214" s="3">
        <v>45125</v>
      </c>
      <c r="F214" s="19">
        <v>39141</v>
      </c>
      <c r="G214" s="20"/>
      <c r="H214" s="20" t="s">
        <v>698</v>
      </c>
      <c r="I214" s="20" t="s">
        <v>698</v>
      </c>
      <c r="J214" s="20" t="s">
        <v>689</v>
      </c>
      <c r="K214" s="3" t="s">
        <v>689</v>
      </c>
      <c r="L214" s="4">
        <v>566336</v>
      </c>
      <c r="M214" s="4"/>
      <c r="N214" s="5"/>
      <c r="O214" s="5"/>
      <c r="P214" s="4"/>
      <c r="Q214" s="5"/>
      <c r="R214" s="5"/>
      <c r="S214" s="4">
        <v>0</v>
      </c>
      <c r="T214" s="85">
        <f t="shared" si="4"/>
        <v>0</v>
      </c>
      <c r="V214" s="9"/>
      <c r="W214" s="10"/>
      <c r="X214" s="11"/>
    </row>
    <row r="215" spans="1:24" ht="16.5" customHeight="1" thickBot="1" x14ac:dyDescent="0.25">
      <c r="B215" s="15" t="s">
        <v>665</v>
      </c>
      <c r="C215" s="3" t="s">
        <v>268</v>
      </c>
      <c r="D215" s="3">
        <v>2011</v>
      </c>
      <c r="E215" s="3">
        <v>45335</v>
      </c>
      <c r="F215" s="19">
        <v>39182</v>
      </c>
      <c r="G215" s="20"/>
      <c r="H215" s="20">
        <v>39356</v>
      </c>
      <c r="I215" s="20">
        <v>40695</v>
      </c>
      <c r="J215" s="20" t="s">
        <v>689</v>
      </c>
      <c r="K215" s="3" t="s">
        <v>689</v>
      </c>
      <c r="L215" s="4">
        <v>3473855</v>
      </c>
      <c r="M215" s="4"/>
      <c r="N215" s="5"/>
      <c r="O215" s="5"/>
      <c r="P215" s="4"/>
      <c r="Q215" s="5"/>
      <c r="R215" s="5"/>
      <c r="S215" s="4">
        <v>5572339.0199999996</v>
      </c>
      <c r="T215" s="85">
        <f t="shared" si="4"/>
        <v>1.6040793354932774</v>
      </c>
      <c r="V215" s="9"/>
      <c r="W215" s="10"/>
      <c r="X215" s="11"/>
    </row>
    <row r="216" spans="1:24" ht="16.5" customHeight="1" thickBot="1" x14ac:dyDescent="0.25">
      <c r="B216" s="15" t="s">
        <v>621</v>
      </c>
      <c r="C216" s="3" t="s">
        <v>266</v>
      </c>
      <c r="D216" s="3">
        <v>2011</v>
      </c>
      <c r="E216" s="3">
        <v>45338</v>
      </c>
      <c r="F216" s="19">
        <v>39210</v>
      </c>
      <c r="G216" s="20"/>
      <c r="H216" s="20">
        <v>40210</v>
      </c>
      <c r="I216" s="20">
        <v>40848</v>
      </c>
      <c r="J216" s="20" t="s">
        <v>689</v>
      </c>
      <c r="K216" s="3" t="s">
        <v>689</v>
      </c>
      <c r="L216" s="4">
        <v>1146030</v>
      </c>
      <c r="M216" s="4"/>
      <c r="N216" s="5"/>
      <c r="O216" s="5"/>
      <c r="P216" s="4"/>
      <c r="Q216" s="5"/>
      <c r="R216" s="5"/>
      <c r="S216" s="4">
        <v>526801.13</v>
      </c>
      <c r="T216" s="85">
        <f t="shared" si="4"/>
        <v>0.45967481654057923</v>
      </c>
      <c r="V216" s="9"/>
      <c r="W216" s="10"/>
      <c r="X216" s="11"/>
    </row>
    <row r="217" spans="1:24" ht="16.5" customHeight="1" thickBot="1" x14ac:dyDescent="0.25">
      <c r="B217" s="14" t="s">
        <v>519</v>
      </c>
      <c r="C217" s="3" t="s">
        <v>130</v>
      </c>
      <c r="D217" s="3">
        <v>2012</v>
      </c>
      <c r="E217" s="3">
        <v>45447</v>
      </c>
      <c r="F217" s="19">
        <v>39990</v>
      </c>
      <c r="G217" s="20"/>
      <c r="H217" s="20">
        <v>39356</v>
      </c>
      <c r="I217" s="20">
        <v>41122</v>
      </c>
      <c r="J217" s="20" t="s">
        <v>707</v>
      </c>
      <c r="K217" s="3" t="s">
        <v>691</v>
      </c>
      <c r="L217" s="4">
        <v>5018116</v>
      </c>
      <c r="M217" s="4"/>
      <c r="N217" s="5"/>
      <c r="O217" s="5"/>
      <c r="P217" s="4"/>
      <c r="Q217" s="5"/>
      <c r="R217" s="5"/>
      <c r="S217" s="4">
        <v>5428551.5899999999</v>
      </c>
      <c r="T217" s="85">
        <f t="shared" si="4"/>
        <v>1.081790773668843</v>
      </c>
      <c r="U217" s="1" t="s">
        <v>808</v>
      </c>
      <c r="V217" s="9"/>
      <c r="W217" s="10"/>
      <c r="X217" s="11"/>
    </row>
    <row r="218" spans="1:24" ht="16.5" customHeight="1" thickBot="1" x14ac:dyDescent="0.25">
      <c r="A218" s="28"/>
      <c r="B218" s="29" t="s">
        <v>200</v>
      </c>
      <c r="C218" s="3" t="s">
        <v>265</v>
      </c>
      <c r="D218" s="3">
        <v>2015</v>
      </c>
      <c r="E218" s="78">
        <v>45658</v>
      </c>
      <c r="F218" s="19">
        <v>41821</v>
      </c>
      <c r="G218" s="20"/>
      <c r="H218" s="20">
        <v>42278</v>
      </c>
      <c r="I218" s="20">
        <v>42339</v>
      </c>
      <c r="J218" s="20" t="s">
        <v>689</v>
      </c>
      <c r="K218" s="3" t="s">
        <v>691</v>
      </c>
      <c r="L218" s="4">
        <v>3032366</v>
      </c>
      <c r="M218" s="4">
        <v>0</v>
      </c>
      <c r="N218" s="5">
        <v>0</v>
      </c>
      <c r="O218" s="5">
        <v>0</v>
      </c>
      <c r="P218" s="4">
        <v>62000</v>
      </c>
      <c r="Q218" s="5">
        <v>62000</v>
      </c>
      <c r="R218" s="5">
        <v>100</v>
      </c>
      <c r="S218" s="4">
        <v>62000</v>
      </c>
      <c r="T218" s="85">
        <f t="shared" si="4"/>
        <v>2.0446080717169364E-2</v>
      </c>
      <c r="U218" s="28"/>
      <c r="V218" s="9"/>
      <c r="W218" s="10"/>
      <c r="X218" s="11"/>
    </row>
    <row r="219" spans="1:24" ht="16.5" customHeight="1" thickBot="1" x14ac:dyDescent="0.25">
      <c r="A219" s="28"/>
      <c r="B219" s="3" t="s">
        <v>241</v>
      </c>
      <c r="C219" s="3" t="s">
        <v>268</v>
      </c>
      <c r="D219" s="3">
        <v>2015</v>
      </c>
      <c r="E219" s="78">
        <v>45701</v>
      </c>
      <c r="F219" s="19">
        <v>39219</v>
      </c>
      <c r="G219" s="20"/>
      <c r="H219" s="20">
        <v>40330</v>
      </c>
      <c r="I219" s="20">
        <v>42339</v>
      </c>
      <c r="J219" s="20" t="s">
        <v>689</v>
      </c>
      <c r="K219" s="3" t="s">
        <v>691</v>
      </c>
      <c r="L219" s="4">
        <v>8797343.7899999991</v>
      </c>
      <c r="M219" s="4"/>
      <c r="N219" s="5"/>
      <c r="O219" s="5"/>
      <c r="P219" s="4"/>
      <c r="Q219" s="5"/>
      <c r="R219" s="5"/>
      <c r="S219" s="4">
        <v>8787540.0600000005</v>
      </c>
      <c r="T219" s="85">
        <f t="shared" si="4"/>
        <v>0.99888560340097854</v>
      </c>
      <c r="U219" s="28"/>
      <c r="V219" s="9"/>
      <c r="W219" s="10"/>
      <c r="X219" s="11"/>
    </row>
    <row r="220" spans="1:24" ht="16.5" customHeight="1" thickBot="1" x14ac:dyDescent="0.25">
      <c r="A220" s="28"/>
      <c r="B220" s="17" t="s">
        <v>457</v>
      </c>
      <c r="C220" s="3" t="s">
        <v>130</v>
      </c>
      <c r="D220" s="3">
        <v>2010</v>
      </c>
      <c r="E220" s="3">
        <v>46465</v>
      </c>
      <c r="F220" s="19">
        <v>39185</v>
      </c>
      <c r="G220" s="20"/>
      <c r="H220" s="20">
        <v>39387</v>
      </c>
      <c r="I220" s="20" t="s">
        <v>738</v>
      </c>
      <c r="J220" s="20" t="s">
        <v>689</v>
      </c>
      <c r="K220" s="3" t="s">
        <v>689</v>
      </c>
      <c r="L220" s="4">
        <v>1463363</v>
      </c>
      <c r="M220" s="4"/>
      <c r="N220" s="5"/>
      <c r="O220" s="5"/>
      <c r="P220" s="4"/>
      <c r="Q220" s="5"/>
      <c r="R220" s="5"/>
      <c r="S220" s="4">
        <v>888178.52</v>
      </c>
      <c r="T220" s="85">
        <f t="shared" si="4"/>
        <v>0.60694340365309218</v>
      </c>
      <c r="U220" s="28"/>
      <c r="V220" s="9"/>
      <c r="W220" s="10"/>
      <c r="X220" s="11"/>
    </row>
    <row r="221" spans="1:24" ht="16.5" customHeight="1" thickBot="1" x14ac:dyDescent="0.25">
      <c r="B221" s="15" t="s">
        <v>389</v>
      </c>
      <c r="C221" s="3" t="s">
        <v>130</v>
      </c>
      <c r="D221" s="3">
        <v>2011</v>
      </c>
      <c r="E221" s="3">
        <v>46478</v>
      </c>
      <c r="F221" s="19">
        <v>40014</v>
      </c>
      <c r="G221" s="20"/>
      <c r="H221" s="20">
        <v>40238</v>
      </c>
      <c r="I221" s="20">
        <v>40634</v>
      </c>
      <c r="J221" s="20" t="s">
        <v>691</v>
      </c>
      <c r="K221" s="3" t="s">
        <v>691</v>
      </c>
      <c r="L221" s="4">
        <v>2285699</v>
      </c>
      <c r="M221" s="4"/>
      <c r="N221" s="5"/>
      <c r="O221" s="5"/>
      <c r="P221" s="4"/>
      <c r="Q221" s="5"/>
      <c r="R221" s="5"/>
      <c r="S221" s="4">
        <v>2211038.25</v>
      </c>
      <c r="T221" s="85">
        <f t="shared" si="4"/>
        <v>0.96733570343251674</v>
      </c>
      <c r="V221" s="9"/>
      <c r="W221" s="10"/>
      <c r="X221" s="11"/>
    </row>
    <row r="222" spans="1:24" ht="16.5" customHeight="1" thickBot="1" x14ac:dyDescent="0.25">
      <c r="A222" s="28"/>
      <c r="B222" s="36" t="s">
        <v>464</v>
      </c>
      <c r="C222" s="3" t="s">
        <v>265</v>
      </c>
      <c r="D222" s="3">
        <v>2010</v>
      </c>
      <c r="E222" s="3">
        <v>47822</v>
      </c>
      <c r="F222" s="19">
        <v>39217</v>
      </c>
      <c r="G222" s="20"/>
      <c r="H222" s="20">
        <v>39295</v>
      </c>
      <c r="I222" s="20">
        <v>41244</v>
      </c>
      <c r="J222" s="20" t="s">
        <v>689</v>
      </c>
      <c r="K222" s="3" t="s">
        <v>689</v>
      </c>
      <c r="L222" s="4">
        <v>1510311</v>
      </c>
      <c r="M222" s="4"/>
      <c r="N222" s="5"/>
      <c r="O222" s="5"/>
      <c r="P222" s="4"/>
      <c r="Q222" s="5"/>
      <c r="R222" s="5"/>
      <c r="S222" s="4">
        <v>1704481.34</v>
      </c>
      <c r="T222" s="85">
        <f t="shared" si="4"/>
        <v>1.1285631502385933</v>
      </c>
      <c r="U222" s="28" t="s">
        <v>759</v>
      </c>
      <c r="V222" s="9"/>
      <c r="W222" s="10"/>
      <c r="X222" s="11"/>
    </row>
    <row r="223" spans="1:24" ht="16.5" customHeight="1" thickBot="1" x14ac:dyDescent="0.25">
      <c r="B223" s="17" t="s">
        <v>475</v>
      </c>
      <c r="C223" s="3" t="s">
        <v>130</v>
      </c>
      <c r="D223" s="3">
        <v>2010</v>
      </c>
      <c r="E223" s="3">
        <v>47975</v>
      </c>
      <c r="F223" s="19">
        <v>39366</v>
      </c>
      <c r="G223" s="20"/>
      <c r="H223" s="20">
        <v>40360</v>
      </c>
      <c r="I223" s="20">
        <v>40360</v>
      </c>
      <c r="J223" s="20" t="s">
        <v>689</v>
      </c>
      <c r="K223" s="3" t="s">
        <v>689</v>
      </c>
      <c r="L223" s="4">
        <v>114859</v>
      </c>
      <c r="M223" s="4"/>
      <c r="N223" s="5"/>
      <c r="O223" s="5"/>
      <c r="P223" s="4"/>
      <c r="Q223" s="5"/>
      <c r="R223" s="5"/>
      <c r="S223" s="4">
        <v>3900</v>
      </c>
      <c r="T223" s="85">
        <f t="shared" si="4"/>
        <v>3.3954674862222374E-2</v>
      </c>
      <c r="U223" s="1" t="s">
        <v>747</v>
      </c>
      <c r="V223" s="9"/>
      <c r="W223" s="10"/>
      <c r="X223" s="11"/>
    </row>
    <row r="224" spans="1:24" ht="16.5" customHeight="1" thickBot="1" x14ac:dyDescent="0.25">
      <c r="A224" s="28"/>
      <c r="B224" s="34" t="s">
        <v>536</v>
      </c>
      <c r="C224" s="3" t="s">
        <v>265</v>
      </c>
      <c r="D224" s="3">
        <v>2013</v>
      </c>
      <c r="E224" s="3">
        <v>47995</v>
      </c>
      <c r="F224" s="19">
        <v>40116</v>
      </c>
      <c r="G224" s="20"/>
      <c r="H224" s="20">
        <v>39783</v>
      </c>
      <c r="I224" s="20">
        <v>41579</v>
      </c>
      <c r="J224" s="20" t="s">
        <v>689</v>
      </c>
      <c r="K224" s="3" t="s">
        <v>691</v>
      </c>
      <c r="L224" s="4">
        <v>2206919.16</v>
      </c>
      <c r="M224" s="4"/>
      <c r="N224" s="5"/>
      <c r="O224" s="5"/>
      <c r="P224" s="4"/>
      <c r="Q224" s="5"/>
      <c r="R224" s="5"/>
      <c r="S224" s="4">
        <v>2380327.85</v>
      </c>
      <c r="T224" s="85">
        <f t="shared" si="4"/>
        <v>1.0785750077044054</v>
      </c>
      <c r="U224" s="28" t="s">
        <v>773</v>
      </c>
      <c r="V224" s="9"/>
      <c r="W224" s="10"/>
      <c r="X224" s="11"/>
    </row>
    <row r="225" spans="1:24" ht="16.5" customHeight="1" thickBot="1" x14ac:dyDescent="0.25">
      <c r="B225" s="29" t="s">
        <v>148</v>
      </c>
      <c r="C225" s="3" t="s">
        <v>264</v>
      </c>
      <c r="D225" s="3">
        <v>2015</v>
      </c>
      <c r="E225" s="3">
        <v>48153</v>
      </c>
      <c r="F225" s="19">
        <v>39848</v>
      </c>
      <c r="G225" s="20"/>
      <c r="H225" s="20">
        <v>40210</v>
      </c>
      <c r="I225" s="20">
        <v>41730</v>
      </c>
      <c r="J225" s="20" t="s">
        <v>689</v>
      </c>
      <c r="K225" s="3" t="s">
        <v>689</v>
      </c>
      <c r="L225" s="4">
        <v>2418079</v>
      </c>
      <c r="M225" s="4"/>
      <c r="N225" s="5"/>
      <c r="O225" s="5"/>
      <c r="P225" s="4"/>
      <c r="Q225" s="5"/>
      <c r="R225" s="5"/>
      <c r="S225" s="4">
        <v>2417567.41</v>
      </c>
      <c r="T225" s="85">
        <f t="shared" si="4"/>
        <v>0.99978843122991434</v>
      </c>
      <c r="V225" s="9"/>
      <c r="W225" s="10"/>
      <c r="X225" s="11"/>
    </row>
    <row r="226" spans="1:24" ht="16.5" customHeight="1" thickBot="1" x14ac:dyDescent="0.25">
      <c r="B226" s="15" t="s">
        <v>667</v>
      </c>
      <c r="C226" s="3" t="s">
        <v>268</v>
      </c>
      <c r="D226" s="3">
        <v>2011</v>
      </c>
      <c r="E226" s="78">
        <v>48282</v>
      </c>
      <c r="F226" s="19">
        <v>39253</v>
      </c>
      <c r="G226" s="20"/>
      <c r="H226" s="20">
        <v>39479</v>
      </c>
      <c r="I226" s="20" t="s">
        <v>710</v>
      </c>
      <c r="J226" s="20" t="s">
        <v>689</v>
      </c>
      <c r="K226" s="3" t="s">
        <v>689</v>
      </c>
      <c r="L226" s="4">
        <v>289539</v>
      </c>
      <c r="M226" s="4"/>
      <c r="N226" s="5"/>
      <c r="O226" s="5"/>
      <c r="P226" s="4"/>
      <c r="Q226" s="5"/>
      <c r="R226" s="5"/>
      <c r="S226" s="4">
        <v>572710.15</v>
      </c>
      <c r="T226" s="85">
        <f t="shared" si="4"/>
        <v>1.9780069351624481</v>
      </c>
      <c r="V226" s="9"/>
      <c r="W226" s="10"/>
      <c r="X226" s="11"/>
    </row>
    <row r="227" spans="1:24" ht="16.5" customHeight="1" thickBot="1" x14ac:dyDescent="0.25">
      <c r="A227" s="28"/>
      <c r="B227" s="17" t="s">
        <v>476</v>
      </c>
      <c r="C227" s="3" t="s">
        <v>130</v>
      </c>
      <c r="D227" s="3">
        <v>2010</v>
      </c>
      <c r="E227" s="3">
        <v>48507</v>
      </c>
      <c r="F227" s="19">
        <v>39170</v>
      </c>
      <c r="G227" s="20"/>
      <c r="H227" s="20">
        <v>39539</v>
      </c>
      <c r="I227" s="20">
        <v>39873</v>
      </c>
      <c r="J227" s="20" t="s">
        <v>691</v>
      </c>
      <c r="K227" s="3" t="s">
        <v>689</v>
      </c>
      <c r="L227" s="4">
        <v>166330</v>
      </c>
      <c r="M227" s="4"/>
      <c r="N227" s="5"/>
      <c r="O227" s="5"/>
      <c r="P227" s="4"/>
      <c r="Q227" s="5"/>
      <c r="R227" s="5"/>
      <c r="S227" s="4">
        <v>186625.96</v>
      </c>
      <c r="T227" s="85">
        <f t="shared" si="4"/>
        <v>1.1220222449347681</v>
      </c>
      <c r="U227" s="28"/>
      <c r="V227" s="9"/>
      <c r="W227" s="10"/>
      <c r="X227" s="11"/>
    </row>
    <row r="228" spans="1:24" ht="16.5" customHeight="1" thickBot="1" x14ac:dyDescent="0.25">
      <c r="B228" s="17" t="s">
        <v>474</v>
      </c>
      <c r="C228" s="3" t="s">
        <v>130</v>
      </c>
      <c r="D228" s="3">
        <v>2010</v>
      </c>
      <c r="E228" s="78">
        <v>48604</v>
      </c>
      <c r="F228" s="19">
        <v>39170</v>
      </c>
      <c r="G228" s="20"/>
      <c r="H228" s="20">
        <v>39569</v>
      </c>
      <c r="I228" s="20">
        <v>39783</v>
      </c>
      <c r="J228" s="20" t="s">
        <v>689</v>
      </c>
      <c r="K228" s="3" t="s">
        <v>689</v>
      </c>
      <c r="L228" s="4">
        <v>1840995</v>
      </c>
      <c r="M228" s="4"/>
      <c r="N228" s="5"/>
      <c r="O228" s="5"/>
      <c r="P228" s="4"/>
      <c r="Q228" s="5"/>
      <c r="R228" s="5"/>
      <c r="S228" s="4">
        <v>1314494.48</v>
      </c>
      <c r="T228" s="85">
        <f t="shared" si="4"/>
        <v>0.71401306358789673</v>
      </c>
      <c r="V228" s="9"/>
      <c r="W228" s="10"/>
      <c r="X228" s="11"/>
    </row>
    <row r="229" spans="1:24" ht="16.5" customHeight="1" thickBot="1" x14ac:dyDescent="0.25">
      <c r="B229" s="17" t="s">
        <v>454</v>
      </c>
      <c r="C229" s="3" t="s">
        <v>130</v>
      </c>
      <c r="D229" s="3">
        <v>2010</v>
      </c>
      <c r="E229" s="3">
        <v>48628</v>
      </c>
      <c r="F229" s="19">
        <v>39170</v>
      </c>
      <c r="G229" s="20"/>
      <c r="H229" s="20" t="s">
        <v>698</v>
      </c>
      <c r="I229" s="20" t="s">
        <v>698</v>
      </c>
      <c r="J229" s="20" t="s">
        <v>691</v>
      </c>
      <c r="K229" s="3" t="s">
        <v>689</v>
      </c>
      <c r="L229" s="4">
        <v>212122</v>
      </c>
      <c r="M229" s="4"/>
      <c r="N229" s="5"/>
      <c r="O229" s="5"/>
      <c r="P229" s="4"/>
      <c r="Q229" s="5"/>
      <c r="R229" s="5"/>
      <c r="S229" s="4" t="s">
        <v>698</v>
      </c>
      <c r="T229" s="85" t="e">
        <f t="shared" si="4"/>
        <v>#VALUE!</v>
      </c>
      <c r="V229" s="9"/>
      <c r="W229" s="10"/>
      <c r="X229" s="11"/>
    </row>
    <row r="230" spans="1:24" ht="16.5" customHeight="1" thickBot="1" x14ac:dyDescent="0.25">
      <c r="B230" s="17" t="s">
        <v>456</v>
      </c>
      <c r="C230" s="3" t="s">
        <v>130</v>
      </c>
      <c r="D230" s="3">
        <v>2010</v>
      </c>
      <c r="E230" s="3">
        <v>48792</v>
      </c>
      <c r="F230" s="19">
        <v>39168</v>
      </c>
      <c r="G230" s="20"/>
      <c r="H230" s="20">
        <v>39356</v>
      </c>
      <c r="I230" s="20">
        <v>41091</v>
      </c>
      <c r="J230" s="20" t="s">
        <v>691</v>
      </c>
      <c r="K230" s="3" t="s">
        <v>689</v>
      </c>
      <c r="L230" s="4">
        <v>771919</v>
      </c>
      <c r="M230" s="4"/>
      <c r="N230" s="5"/>
      <c r="O230" s="5"/>
      <c r="P230" s="4"/>
      <c r="Q230" s="5"/>
      <c r="R230" s="5"/>
      <c r="S230" s="4">
        <v>501951.28</v>
      </c>
      <c r="T230" s="85">
        <f t="shared" si="4"/>
        <v>0.65026418575005929</v>
      </c>
      <c r="V230" s="9"/>
      <c r="W230" s="10"/>
      <c r="X230" s="11"/>
    </row>
    <row r="231" spans="1:24" ht="16.5" customHeight="1" thickBot="1" x14ac:dyDescent="0.25">
      <c r="B231" s="17" t="s">
        <v>628</v>
      </c>
      <c r="C231" s="3" t="s">
        <v>266</v>
      </c>
      <c r="D231" s="3">
        <v>2010</v>
      </c>
      <c r="E231" s="3">
        <v>49219</v>
      </c>
      <c r="F231" s="19">
        <v>39232</v>
      </c>
      <c r="G231" s="20"/>
      <c r="H231" s="20">
        <v>40026</v>
      </c>
      <c r="I231" s="20">
        <v>40391</v>
      </c>
      <c r="J231" s="20" t="s">
        <v>689</v>
      </c>
      <c r="K231" s="3" t="s">
        <v>689</v>
      </c>
      <c r="L231" s="4">
        <v>675878.96</v>
      </c>
      <c r="M231" s="4"/>
      <c r="N231" s="5"/>
      <c r="O231" s="5"/>
      <c r="P231" s="4"/>
      <c r="Q231" s="5"/>
      <c r="R231" s="5"/>
      <c r="S231" s="4">
        <v>656257</v>
      </c>
      <c r="T231" s="85">
        <f t="shared" si="4"/>
        <v>0.97096823372042829</v>
      </c>
      <c r="V231" s="9"/>
      <c r="W231" s="10"/>
      <c r="X231" s="11"/>
    </row>
    <row r="232" spans="1:24" ht="16.5" customHeight="1" thickBot="1" x14ac:dyDescent="0.25">
      <c r="B232" s="15" t="s">
        <v>373</v>
      </c>
      <c r="C232" s="3" t="s">
        <v>130</v>
      </c>
      <c r="D232" s="3">
        <v>2011</v>
      </c>
      <c r="E232" s="3">
        <v>49504</v>
      </c>
      <c r="F232" s="19">
        <v>39210</v>
      </c>
      <c r="G232" s="20"/>
      <c r="H232" s="20" t="s">
        <v>698</v>
      </c>
      <c r="I232" s="20" t="s">
        <v>698</v>
      </c>
      <c r="J232" s="20" t="s">
        <v>689</v>
      </c>
      <c r="K232" s="3" t="s">
        <v>689</v>
      </c>
      <c r="L232" s="4">
        <v>2028321</v>
      </c>
      <c r="M232" s="4"/>
      <c r="N232" s="5"/>
      <c r="O232" s="5"/>
      <c r="P232" s="4"/>
      <c r="Q232" s="5"/>
      <c r="R232" s="5"/>
      <c r="S232" s="4" t="s">
        <v>698</v>
      </c>
      <c r="T232" s="85" t="e">
        <f t="shared" si="4"/>
        <v>#VALUE!</v>
      </c>
      <c r="U232" s="1" t="s">
        <v>809</v>
      </c>
      <c r="V232" s="9"/>
      <c r="W232" s="10"/>
      <c r="X232" s="11"/>
    </row>
    <row r="233" spans="1:24" ht="16.5" customHeight="1" thickBot="1" x14ac:dyDescent="0.25">
      <c r="A233" s="28">
        <v>182</v>
      </c>
      <c r="B233" s="29" t="s">
        <v>140</v>
      </c>
      <c r="C233" s="3" t="s">
        <v>264</v>
      </c>
      <c r="D233" s="3">
        <v>2015</v>
      </c>
      <c r="E233" s="3">
        <v>49546</v>
      </c>
      <c r="F233" s="19">
        <v>40063</v>
      </c>
      <c r="G233" s="20"/>
      <c r="H233" s="20">
        <v>40238</v>
      </c>
      <c r="I233" s="20">
        <v>42339</v>
      </c>
      <c r="J233" s="20" t="s">
        <v>689</v>
      </c>
      <c r="K233" s="3" t="s">
        <v>691</v>
      </c>
      <c r="L233" s="4">
        <v>46197902</v>
      </c>
      <c r="M233" s="4">
        <v>0</v>
      </c>
      <c r="N233" s="5">
        <v>0</v>
      </c>
      <c r="O233" s="5">
        <v>0</v>
      </c>
      <c r="P233" s="4">
        <v>30000</v>
      </c>
      <c r="Q233" s="5">
        <v>0</v>
      </c>
      <c r="R233" s="5">
        <v>0</v>
      </c>
      <c r="S233" s="4">
        <v>37901198.659999996</v>
      </c>
      <c r="T233" s="85">
        <f t="shared" si="4"/>
        <v>0.82040952119427402</v>
      </c>
      <c r="U233" s="28"/>
      <c r="V233" s="9"/>
      <c r="W233" s="10"/>
      <c r="X233" s="11"/>
    </row>
    <row r="234" spans="1:24" ht="16.5" customHeight="1" thickBot="1" x14ac:dyDescent="0.25">
      <c r="B234" s="15" t="s">
        <v>371</v>
      </c>
      <c r="C234" s="3" t="s">
        <v>130</v>
      </c>
      <c r="D234" s="3">
        <v>2011</v>
      </c>
      <c r="E234" s="3">
        <v>50645</v>
      </c>
      <c r="F234" s="19">
        <v>39220</v>
      </c>
      <c r="G234" s="20"/>
      <c r="H234" s="20">
        <v>39417</v>
      </c>
      <c r="I234" s="20">
        <v>40603</v>
      </c>
      <c r="J234" s="20" t="s">
        <v>691</v>
      </c>
      <c r="K234" s="3" t="s">
        <v>689</v>
      </c>
      <c r="L234" s="4">
        <v>434487</v>
      </c>
      <c r="M234" s="4"/>
      <c r="N234" s="5"/>
      <c r="O234" s="5"/>
      <c r="P234" s="4"/>
      <c r="Q234" s="5"/>
      <c r="R234" s="5"/>
      <c r="S234" s="4">
        <v>383717.74</v>
      </c>
      <c r="T234" s="85">
        <f t="shared" si="4"/>
        <v>0.88315125653932103</v>
      </c>
      <c r="V234" s="9"/>
      <c r="W234" s="10"/>
      <c r="X234" s="11"/>
    </row>
    <row r="235" spans="1:24" ht="16.5" customHeight="1" thickBot="1" x14ac:dyDescent="0.25">
      <c r="A235" s="1">
        <v>229</v>
      </c>
      <c r="B235" s="35" t="s">
        <v>561</v>
      </c>
      <c r="C235" s="3" t="s">
        <v>265</v>
      </c>
      <c r="D235" s="3">
        <v>2012</v>
      </c>
      <c r="E235" s="3">
        <v>50757</v>
      </c>
      <c r="F235" s="19">
        <v>40026</v>
      </c>
      <c r="G235" s="20"/>
      <c r="H235" s="20">
        <v>40360</v>
      </c>
      <c r="I235" s="20">
        <v>40878</v>
      </c>
      <c r="J235" s="20" t="s">
        <v>689</v>
      </c>
      <c r="K235" s="3" t="s">
        <v>689</v>
      </c>
      <c r="L235" s="4">
        <v>559368</v>
      </c>
      <c r="M235" s="4"/>
      <c r="N235" s="5"/>
      <c r="O235" s="5"/>
      <c r="P235" s="4"/>
      <c r="Q235" s="5"/>
      <c r="R235" s="5"/>
      <c r="S235" s="4">
        <v>255563.5</v>
      </c>
      <c r="T235" s="85">
        <f t="shared" si="4"/>
        <v>0.45687901345804549</v>
      </c>
      <c r="V235" s="9"/>
      <c r="W235" s="10"/>
      <c r="X235" s="11"/>
    </row>
    <row r="236" spans="1:24" ht="16.5" customHeight="1" thickBot="1" x14ac:dyDescent="0.25">
      <c r="B236" s="15" t="s">
        <v>625</v>
      </c>
      <c r="C236" s="3" t="s">
        <v>266</v>
      </c>
      <c r="D236" s="3">
        <v>2011</v>
      </c>
      <c r="E236" s="3">
        <v>50986</v>
      </c>
      <c r="F236" s="19">
        <v>39332</v>
      </c>
      <c r="G236" s="20"/>
      <c r="H236" s="20" t="s">
        <v>698</v>
      </c>
      <c r="I236" s="20" t="s">
        <v>698</v>
      </c>
      <c r="J236" s="20" t="s">
        <v>689</v>
      </c>
      <c r="K236" s="3" t="s">
        <v>689</v>
      </c>
      <c r="L236" s="4">
        <v>353390</v>
      </c>
      <c r="M236" s="4"/>
      <c r="N236" s="5"/>
      <c r="O236" s="5"/>
      <c r="P236" s="4"/>
      <c r="Q236" s="5"/>
      <c r="R236" s="5"/>
      <c r="S236" s="4">
        <v>0</v>
      </c>
      <c r="T236" s="85">
        <f t="shared" si="4"/>
        <v>0</v>
      </c>
      <c r="U236" s="26" t="s">
        <v>805</v>
      </c>
      <c r="V236" s="9"/>
      <c r="W236" s="10"/>
      <c r="X236" s="11"/>
    </row>
    <row r="237" spans="1:24" ht="16.5" customHeight="1" thickBot="1" x14ac:dyDescent="0.25">
      <c r="B237" s="17" t="s">
        <v>478</v>
      </c>
      <c r="C237" s="3" t="s">
        <v>130</v>
      </c>
      <c r="D237" s="3">
        <v>2010</v>
      </c>
      <c r="E237" s="78">
        <v>52031</v>
      </c>
      <c r="F237" s="19">
        <v>39241</v>
      </c>
      <c r="G237" s="20"/>
      <c r="H237" s="20">
        <v>40210</v>
      </c>
      <c r="I237" s="20">
        <v>40210</v>
      </c>
      <c r="J237" s="20" t="s">
        <v>689</v>
      </c>
      <c r="K237" s="3" t="s">
        <v>691</v>
      </c>
      <c r="L237" s="4">
        <v>4523485.2</v>
      </c>
      <c r="M237" s="4"/>
      <c r="N237" s="5"/>
      <c r="O237" s="5"/>
      <c r="P237" s="4"/>
      <c r="Q237" s="5"/>
      <c r="R237" s="5"/>
      <c r="S237" s="4">
        <v>3961871.82</v>
      </c>
      <c r="T237" s="85">
        <f t="shared" si="4"/>
        <v>0.87584498342119033</v>
      </c>
      <c r="U237" s="1" t="s">
        <v>748</v>
      </c>
      <c r="V237" s="9"/>
      <c r="W237" s="10"/>
      <c r="X237" s="11"/>
    </row>
    <row r="238" spans="1:24" ht="16.5" customHeight="1" thickBot="1" x14ac:dyDescent="0.25">
      <c r="B238" s="35" t="s">
        <v>132</v>
      </c>
      <c r="C238" s="3" t="s">
        <v>264</v>
      </c>
      <c r="D238" s="3">
        <v>2012</v>
      </c>
      <c r="E238" s="78">
        <v>52118</v>
      </c>
      <c r="F238" s="19">
        <v>39357</v>
      </c>
      <c r="G238" s="20"/>
      <c r="H238" s="20">
        <v>40118</v>
      </c>
      <c r="I238" s="20">
        <v>41061</v>
      </c>
      <c r="J238" s="20" t="s">
        <v>689</v>
      </c>
      <c r="K238" s="3" t="s">
        <v>689</v>
      </c>
      <c r="L238" s="4">
        <v>536134.72</v>
      </c>
      <c r="M238" s="4"/>
      <c r="N238" s="5"/>
      <c r="O238" s="5"/>
      <c r="P238" s="4"/>
      <c r="Q238" s="5"/>
      <c r="R238" s="5"/>
      <c r="S238" s="4">
        <v>535072.72</v>
      </c>
      <c r="T238" s="85">
        <f t="shared" si="4"/>
        <v>0.9980191545886079</v>
      </c>
      <c r="V238" s="9"/>
      <c r="W238" s="10"/>
      <c r="X238" s="11"/>
    </row>
    <row r="239" spans="1:24" ht="16.5" customHeight="1" thickBot="1" x14ac:dyDescent="0.25">
      <c r="B239" s="15" t="s">
        <v>618</v>
      </c>
      <c r="C239" s="3" t="s">
        <v>266</v>
      </c>
      <c r="D239" s="3">
        <v>2011</v>
      </c>
      <c r="E239" s="3">
        <v>52191</v>
      </c>
      <c r="F239" s="19">
        <v>39253</v>
      </c>
      <c r="G239" s="20"/>
      <c r="H239" s="20" t="s">
        <v>778</v>
      </c>
      <c r="I239" s="20">
        <v>40878</v>
      </c>
      <c r="J239" s="20" t="s">
        <v>689</v>
      </c>
      <c r="K239" s="3" t="s">
        <v>689</v>
      </c>
      <c r="L239" s="4">
        <v>838838</v>
      </c>
      <c r="M239" s="4"/>
      <c r="N239" s="5"/>
      <c r="O239" s="5"/>
      <c r="P239" s="4"/>
      <c r="Q239" s="5"/>
      <c r="R239" s="5"/>
      <c r="S239" s="4">
        <v>928633.71</v>
      </c>
      <c r="T239" s="85">
        <f t="shared" si="4"/>
        <v>1.1070477374653984</v>
      </c>
      <c r="V239" s="9"/>
      <c r="W239" s="10"/>
      <c r="X239" s="11"/>
    </row>
    <row r="240" spans="1:24" ht="16.5" customHeight="1" thickBot="1" x14ac:dyDescent="0.25">
      <c r="B240" s="15" t="s">
        <v>614</v>
      </c>
      <c r="C240" s="3" t="s">
        <v>266</v>
      </c>
      <c r="D240" s="3">
        <v>2011</v>
      </c>
      <c r="E240" s="3">
        <v>52237</v>
      </c>
      <c r="F240" s="19">
        <v>39932</v>
      </c>
      <c r="G240" s="20"/>
      <c r="H240" s="20" t="s">
        <v>778</v>
      </c>
      <c r="I240" s="20">
        <v>40878</v>
      </c>
      <c r="J240" s="20" t="s">
        <v>691</v>
      </c>
      <c r="K240" s="3" t="s">
        <v>689</v>
      </c>
      <c r="L240" s="4">
        <v>1442386</v>
      </c>
      <c r="M240" s="4"/>
      <c r="N240" s="5"/>
      <c r="O240" s="5"/>
      <c r="P240" s="4"/>
      <c r="Q240" s="5"/>
      <c r="R240" s="5"/>
      <c r="S240" s="4">
        <v>1515529.22</v>
      </c>
      <c r="T240" s="85">
        <f t="shared" si="4"/>
        <v>1.0507098793249519</v>
      </c>
      <c r="V240" s="9"/>
      <c r="W240" s="10"/>
      <c r="X240" s="11"/>
    </row>
    <row r="241" spans="1:24" ht="16.5" customHeight="1" thickBot="1" x14ac:dyDescent="0.25">
      <c r="A241" s="28"/>
      <c r="B241" s="14" t="s">
        <v>341</v>
      </c>
      <c r="C241" s="3" t="s">
        <v>130</v>
      </c>
      <c r="D241" s="3">
        <v>2012</v>
      </c>
      <c r="E241" s="78">
        <v>52511</v>
      </c>
      <c r="F241" s="19">
        <v>39244</v>
      </c>
      <c r="G241" s="20"/>
      <c r="H241" s="20">
        <v>39753</v>
      </c>
      <c r="I241" s="20">
        <v>41061</v>
      </c>
      <c r="J241" s="20" t="s">
        <v>691</v>
      </c>
      <c r="K241" s="3" t="s">
        <v>691</v>
      </c>
      <c r="L241" s="4">
        <v>208096</v>
      </c>
      <c r="M241" s="4"/>
      <c r="N241" s="5"/>
      <c r="O241" s="5"/>
      <c r="P241" s="4"/>
      <c r="Q241" s="5"/>
      <c r="R241" s="5"/>
      <c r="S241" s="4">
        <v>220741.1</v>
      </c>
      <c r="T241" s="85">
        <f t="shared" si="4"/>
        <v>1.0607657042903276</v>
      </c>
      <c r="U241" s="28"/>
      <c r="V241" s="9"/>
      <c r="W241" s="10"/>
      <c r="X241" s="11"/>
    </row>
    <row r="242" spans="1:24" ht="16.5" customHeight="1" thickBot="1" x14ac:dyDescent="0.25">
      <c r="B242" s="14" t="s">
        <v>349</v>
      </c>
      <c r="C242" s="3" t="s">
        <v>130</v>
      </c>
      <c r="D242" s="3">
        <v>2012</v>
      </c>
      <c r="E242" s="78">
        <v>53326</v>
      </c>
      <c r="F242" s="19">
        <v>39358</v>
      </c>
      <c r="G242" s="20"/>
      <c r="H242" s="20">
        <v>39904</v>
      </c>
      <c r="I242" s="20">
        <v>41091</v>
      </c>
      <c r="J242" s="20" t="s">
        <v>707</v>
      </c>
      <c r="K242" s="3" t="s">
        <v>707</v>
      </c>
      <c r="L242" s="4">
        <v>203592</v>
      </c>
      <c r="M242" s="4"/>
      <c r="N242" s="5"/>
      <c r="O242" s="5"/>
      <c r="P242" s="4"/>
      <c r="Q242" s="5"/>
      <c r="R242" s="5"/>
      <c r="S242" s="4">
        <v>238631.3</v>
      </c>
      <c r="T242" s="85">
        <f t="shared" si="4"/>
        <v>1.1721054854807653</v>
      </c>
      <c r="V242" s="9"/>
      <c r="W242" s="10"/>
      <c r="X242" s="11"/>
    </row>
    <row r="243" spans="1:24" ht="16.5" customHeight="1" thickBot="1" x14ac:dyDescent="0.25">
      <c r="B243" s="17" t="s">
        <v>489</v>
      </c>
      <c r="C243" s="3" t="s">
        <v>130</v>
      </c>
      <c r="D243" s="3">
        <v>2010</v>
      </c>
      <c r="E243" s="3">
        <v>53546</v>
      </c>
      <c r="F243" s="19">
        <v>39265</v>
      </c>
      <c r="G243" s="20"/>
      <c r="H243" s="20">
        <v>39783</v>
      </c>
      <c r="I243" s="20">
        <v>40513</v>
      </c>
      <c r="J243" s="20" t="s">
        <v>691</v>
      </c>
      <c r="K243" s="3" t="s">
        <v>689</v>
      </c>
      <c r="L243" s="4">
        <v>1477913</v>
      </c>
      <c r="M243" s="4"/>
      <c r="N243" s="5"/>
      <c r="O243" s="5"/>
      <c r="P243" s="4"/>
      <c r="Q243" s="5"/>
      <c r="R243" s="5"/>
      <c r="S243" s="4">
        <v>1467201.28</v>
      </c>
      <c r="T243" s="85">
        <f t="shared" si="4"/>
        <v>0.99275213087644543</v>
      </c>
      <c r="V243" s="9"/>
      <c r="W243" s="10"/>
      <c r="X243" s="11"/>
    </row>
    <row r="244" spans="1:24" ht="16.5" customHeight="1" thickBot="1" x14ac:dyDescent="0.25">
      <c r="B244" s="29" t="s">
        <v>208</v>
      </c>
      <c r="C244" s="3" t="s">
        <v>265</v>
      </c>
      <c r="D244" s="3">
        <v>2015</v>
      </c>
      <c r="E244" s="3">
        <v>53562</v>
      </c>
      <c r="F244" s="19">
        <v>41953</v>
      </c>
      <c r="G244" s="20"/>
      <c r="H244" s="20">
        <v>41974</v>
      </c>
      <c r="I244" s="20">
        <v>42186</v>
      </c>
      <c r="J244" s="20" t="s">
        <v>689</v>
      </c>
      <c r="K244" s="3" t="s">
        <v>691</v>
      </c>
      <c r="L244" s="4">
        <v>4481453</v>
      </c>
      <c r="M244" s="4"/>
      <c r="N244" s="5">
        <v>11300</v>
      </c>
      <c r="O244" s="5">
        <v>0</v>
      </c>
      <c r="P244" s="4">
        <v>71580</v>
      </c>
      <c r="Q244" s="5">
        <v>71580</v>
      </c>
      <c r="R244" s="5">
        <v>100</v>
      </c>
      <c r="S244" s="4">
        <v>82879.66</v>
      </c>
      <c r="T244" s="85">
        <f t="shared" si="4"/>
        <v>1.8493925965529484E-2</v>
      </c>
      <c r="U244" s="1" t="s">
        <v>806</v>
      </c>
      <c r="V244" s="9"/>
      <c r="W244" s="10"/>
      <c r="X244" s="11"/>
    </row>
    <row r="245" spans="1:24" ht="16.5" customHeight="1" thickBot="1" x14ac:dyDescent="0.25">
      <c r="B245" s="17" t="s">
        <v>488</v>
      </c>
      <c r="C245" s="3" t="s">
        <v>130</v>
      </c>
      <c r="D245" s="3">
        <v>2010</v>
      </c>
      <c r="E245" s="3">
        <v>53637</v>
      </c>
      <c r="F245" s="19">
        <v>39259</v>
      </c>
      <c r="G245" s="20"/>
      <c r="H245" s="20">
        <v>39753</v>
      </c>
      <c r="I245" s="20">
        <v>40330</v>
      </c>
      <c r="J245" s="20" t="s">
        <v>691</v>
      </c>
      <c r="K245" s="3" t="s">
        <v>689</v>
      </c>
      <c r="L245" s="4">
        <v>1450496.69</v>
      </c>
      <c r="M245" s="4"/>
      <c r="N245" s="5"/>
      <c r="O245" s="5"/>
      <c r="P245" s="4"/>
      <c r="Q245" s="5"/>
      <c r="R245" s="5"/>
      <c r="S245" s="4">
        <v>1331648.69</v>
      </c>
      <c r="T245" s="85">
        <f t="shared" si="4"/>
        <v>0.91806392884633192</v>
      </c>
      <c r="V245" s="9"/>
      <c r="W245" s="10"/>
      <c r="X245" s="11"/>
    </row>
    <row r="246" spans="1:24" ht="16.5" customHeight="1" thickBot="1" x14ac:dyDescent="0.25">
      <c r="B246" s="34" t="s">
        <v>514</v>
      </c>
      <c r="C246" s="3" t="s">
        <v>265</v>
      </c>
      <c r="D246" s="3">
        <v>2013</v>
      </c>
      <c r="E246" s="78">
        <v>55121</v>
      </c>
      <c r="F246" s="19">
        <v>39707</v>
      </c>
      <c r="G246" s="20"/>
      <c r="H246" s="20">
        <v>40118</v>
      </c>
      <c r="I246" s="20">
        <v>41609</v>
      </c>
      <c r="J246" s="20" t="s">
        <v>689</v>
      </c>
      <c r="K246" s="3" t="s">
        <v>691</v>
      </c>
      <c r="L246" s="4">
        <v>937668</v>
      </c>
      <c r="M246" s="4"/>
      <c r="N246" s="5"/>
      <c r="O246" s="5"/>
      <c r="P246" s="4"/>
      <c r="Q246" s="5"/>
      <c r="R246" s="5"/>
      <c r="S246" s="4">
        <v>1092993.68</v>
      </c>
      <c r="T246" s="85">
        <f t="shared" si="4"/>
        <v>1.1656510406668457</v>
      </c>
      <c r="U246" s="1" t="s">
        <v>810</v>
      </c>
      <c r="V246" s="9"/>
      <c r="W246" s="10"/>
      <c r="X246" s="11"/>
    </row>
    <row r="247" spans="1:24" ht="16.5" customHeight="1" thickBot="1" x14ac:dyDescent="0.25">
      <c r="A247" s="28"/>
      <c r="B247" s="17" t="s">
        <v>466</v>
      </c>
      <c r="C247" s="3" t="s">
        <v>130</v>
      </c>
      <c r="D247" s="3">
        <v>2010</v>
      </c>
      <c r="E247" s="3">
        <v>55191</v>
      </c>
      <c r="F247" s="19">
        <v>39279</v>
      </c>
      <c r="G247" s="20"/>
      <c r="H247" s="20">
        <v>39295</v>
      </c>
      <c r="I247" s="20">
        <v>40210</v>
      </c>
      <c r="J247" s="20" t="s">
        <v>689</v>
      </c>
      <c r="K247" s="3" t="s">
        <v>689</v>
      </c>
      <c r="L247" s="4">
        <v>2477562</v>
      </c>
      <c r="M247" s="4"/>
      <c r="N247" s="5"/>
      <c r="O247" s="5"/>
      <c r="P247" s="4"/>
      <c r="Q247" s="5"/>
      <c r="R247" s="5"/>
      <c r="S247" s="4">
        <v>1796485.8</v>
      </c>
      <c r="T247" s="85">
        <f t="shared" si="4"/>
        <v>0.72510225778406356</v>
      </c>
      <c r="U247" s="28"/>
      <c r="V247" s="9"/>
      <c r="W247" s="10"/>
      <c r="X247" s="11"/>
    </row>
    <row r="248" spans="1:24" ht="16.5" customHeight="1" thickBot="1" x14ac:dyDescent="0.25">
      <c r="B248" s="36" t="s">
        <v>500</v>
      </c>
      <c r="C248" s="3" t="s">
        <v>265</v>
      </c>
      <c r="D248" s="3">
        <v>2010</v>
      </c>
      <c r="E248" s="78">
        <v>55606</v>
      </c>
      <c r="F248" s="19">
        <v>39510</v>
      </c>
      <c r="G248" s="20"/>
      <c r="H248" s="20">
        <v>39873</v>
      </c>
      <c r="I248" s="20">
        <v>40148</v>
      </c>
      <c r="J248" s="20" t="s">
        <v>689</v>
      </c>
      <c r="K248" s="3" t="s">
        <v>689</v>
      </c>
      <c r="L248" s="4">
        <v>679069.93</v>
      </c>
      <c r="M248" s="4"/>
      <c r="N248" s="5"/>
      <c r="O248" s="5"/>
      <c r="P248" s="4"/>
      <c r="Q248" s="5"/>
      <c r="R248" s="5"/>
      <c r="S248" s="4">
        <v>482980.92</v>
      </c>
      <c r="T248" s="85">
        <f t="shared" si="4"/>
        <v>0.71123885576850676</v>
      </c>
      <c r="U248" s="1" t="s">
        <v>715</v>
      </c>
      <c r="V248" s="9"/>
      <c r="W248" s="10"/>
      <c r="X248" s="11"/>
    </row>
    <row r="249" spans="1:24" ht="16.5" customHeight="1" thickBot="1" x14ac:dyDescent="0.25">
      <c r="B249" s="15" t="s">
        <v>615</v>
      </c>
      <c r="C249" s="3" t="s">
        <v>266</v>
      </c>
      <c r="D249" s="3">
        <v>2011</v>
      </c>
      <c r="E249" s="3">
        <v>56494</v>
      </c>
      <c r="F249" s="19">
        <v>39932</v>
      </c>
      <c r="G249" s="20"/>
      <c r="H249" s="20" t="s">
        <v>778</v>
      </c>
      <c r="I249" s="20">
        <v>40878</v>
      </c>
      <c r="J249" s="20" t="s">
        <v>689</v>
      </c>
      <c r="K249" s="3" t="s">
        <v>689</v>
      </c>
      <c r="L249" s="4">
        <v>954832</v>
      </c>
      <c r="M249" s="4"/>
      <c r="N249" s="5"/>
      <c r="O249" s="5"/>
      <c r="P249" s="4"/>
      <c r="Q249" s="5"/>
      <c r="R249" s="5"/>
      <c r="S249" s="4">
        <v>949825.29</v>
      </c>
      <c r="T249" s="85">
        <f t="shared" si="4"/>
        <v>0.99475644930207618</v>
      </c>
      <c r="V249" s="9"/>
      <c r="W249" s="10"/>
      <c r="X249" s="11"/>
    </row>
    <row r="250" spans="1:24" ht="16.5" customHeight="1" thickBot="1" x14ac:dyDescent="0.25">
      <c r="B250" s="17" t="s">
        <v>486</v>
      </c>
      <c r="C250" s="3" t="s">
        <v>130</v>
      </c>
      <c r="D250" s="3">
        <v>2010</v>
      </c>
      <c r="E250" s="3">
        <v>56799</v>
      </c>
      <c r="F250" s="19">
        <v>39290</v>
      </c>
      <c r="G250" s="20"/>
      <c r="H250" s="20">
        <v>39569</v>
      </c>
      <c r="I250" s="20">
        <v>40087</v>
      </c>
      <c r="J250" s="20" t="s">
        <v>691</v>
      </c>
      <c r="K250" s="3" t="s">
        <v>689</v>
      </c>
      <c r="L250" s="4">
        <v>706635</v>
      </c>
      <c r="M250" s="4"/>
      <c r="N250" s="5"/>
      <c r="O250" s="5"/>
      <c r="P250" s="4"/>
      <c r="Q250" s="5"/>
      <c r="R250" s="5"/>
      <c r="S250" s="4">
        <v>552805.81999999995</v>
      </c>
      <c r="T250" s="85">
        <f t="shared" si="4"/>
        <v>0.78230744302221078</v>
      </c>
      <c r="U250" s="1" t="s">
        <v>749</v>
      </c>
      <c r="V250" s="9"/>
      <c r="W250" s="10"/>
      <c r="X250" s="11"/>
    </row>
    <row r="251" spans="1:24" ht="16.5" customHeight="1" thickBot="1" x14ac:dyDescent="0.25">
      <c r="A251" s="1">
        <v>24</v>
      </c>
      <c r="B251" s="29" t="s">
        <v>142</v>
      </c>
      <c r="C251" s="3" t="s">
        <v>264</v>
      </c>
      <c r="D251" s="3">
        <v>2015</v>
      </c>
      <c r="E251" s="3">
        <v>58492</v>
      </c>
      <c r="F251" s="19">
        <v>39987</v>
      </c>
      <c r="G251" s="20"/>
      <c r="H251" s="20">
        <v>40238</v>
      </c>
      <c r="I251" s="20">
        <v>42339</v>
      </c>
      <c r="J251" s="20" t="s">
        <v>689</v>
      </c>
      <c r="K251" s="3" t="s">
        <v>691</v>
      </c>
      <c r="L251" s="4">
        <v>58476522</v>
      </c>
      <c r="M251" s="4"/>
      <c r="N251" s="5"/>
      <c r="O251" s="5">
        <v>0</v>
      </c>
      <c r="P251" s="4">
        <v>62500</v>
      </c>
      <c r="Q251" s="5"/>
      <c r="R251" s="5">
        <v>25.6</v>
      </c>
      <c r="S251" s="4">
        <v>53704098.060000002</v>
      </c>
      <c r="T251" s="85">
        <f t="shared" si="4"/>
        <v>0.9183873497127617</v>
      </c>
      <c r="V251" s="9"/>
      <c r="W251" s="10"/>
      <c r="X251" s="11"/>
    </row>
    <row r="252" spans="1:24" ht="16.5" customHeight="1" thickBot="1" x14ac:dyDescent="0.25">
      <c r="B252" s="39" t="s">
        <v>141</v>
      </c>
      <c r="C252" s="3" t="s">
        <v>264</v>
      </c>
      <c r="D252" s="3">
        <v>2015</v>
      </c>
      <c r="E252" s="3">
        <v>58495</v>
      </c>
      <c r="F252" s="19">
        <v>39979</v>
      </c>
      <c r="G252" s="20"/>
      <c r="H252" s="20">
        <v>40238</v>
      </c>
      <c r="I252" s="20">
        <v>42339</v>
      </c>
      <c r="J252" s="20" t="s">
        <v>689</v>
      </c>
      <c r="K252" s="3" t="s">
        <v>689</v>
      </c>
      <c r="L252" s="4">
        <v>27673027</v>
      </c>
      <c r="M252" s="4"/>
      <c r="N252" s="5"/>
      <c r="O252" s="5"/>
      <c r="P252" s="4"/>
      <c r="Q252" s="5"/>
      <c r="R252" s="5">
        <v>25.2</v>
      </c>
      <c r="S252" s="4">
        <v>24367573.25</v>
      </c>
      <c r="T252" s="85">
        <f t="shared" si="4"/>
        <v>0.88055322787781765</v>
      </c>
      <c r="U252" s="1" t="s">
        <v>817</v>
      </c>
      <c r="V252" s="9"/>
      <c r="W252" s="10"/>
      <c r="X252" s="11"/>
    </row>
    <row r="253" spans="1:24" ht="16.5" customHeight="1" thickBot="1" x14ac:dyDescent="0.25">
      <c r="B253" s="29" t="s">
        <v>145</v>
      </c>
      <c r="C253" s="3" t="s">
        <v>264</v>
      </c>
      <c r="D253" s="3">
        <v>2015</v>
      </c>
      <c r="E253" s="3">
        <v>58498</v>
      </c>
      <c r="F253" s="19">
        <v>39849</v>
      </c>
      <c r="G253" s="20"/>
      <c r="H253" s="20">
        <v>40087</v>
      </c>
      <c r="I253" s="20">
        <v>42339</v>
      </c>
      <c r="J253" s="20" t="s">
        <v>689</v>
      </c>
      <c r="K253" s="3" t="s">
        <v>691</v>
      </c>
      <c r="L253" s="4">
        <v>18106148.350000001</v>
      </c>
      <c r="M253" s="4"/>
      <c r="N253" s="5"/>
      <c r="O253" s="5">
        <v>0</v>
      </c>
      <c r="P253" s="4">
        <v>2207646</v>
      </c>
      <c r="Q253" s="5"/>
      <c r="R253" s="5">
        <v>87.5</v>
      </c>
      <c r="S253" s="4">
        <v>17043368.440000001</v>
      </c>
      <c r="T253" s="85">
        <f t="shared" si="4"/>
        <v>0.94130281662030013</v>
      </c>
      <c r="V253" s="9"/>
      <c r="W253" s="10"/>
      <c r="X253" s="11"/>
    </row>
    <row r="254" spans="1:24" ht="16.5" customHeight="1" thickBot="1" x14ac:dyDescent="0.25">
      <c r="B254" s="3" t="s">
        <v>135</v>
      </c>
      <c r="C254" s="3" t="s">
        <v>264</v>
      </c>
      <c r="D254" s="3">
        <v>2015</v>
      </c>
      <c r="E254" s="3">
        <v>58528</v>
      </c>
      <c r="F254" s="19">
        <v>39961</v>
      </c>
      <c r="G254" s="20"/>
      <c r="H254" s="20">
        <v>40238</v>
      </c>
      <c r="I254" s="20">
        <v>42339</v>
      </c>
      <c r="J254" s="20" t="s">
        <v>689</v>
      </c>
      <c r="K254" s="3" t="s">
        <v>691</v>
      </c>
      <c r="L254" s="4">
        <v>17144000</v>
      </c>
      <c r="M254" s="4"/>
      <c r="N254" s="5"/>
      <c r="O254" s="5"/>
      <c r="P254" s="4"/>
      <c r="Q254" s="5"/>
      <c r="R254" s="5"/>
      <c r="S254" s="4">
        <v>15257325.57</v>
      </c>
      <c r="T254" s="85">
        <f t="shared" si="4"/>
        <v>0.88995132816145595</v>
      </c>
      <c r="U254" s="1" t="s">
        <v>750</v>
      </c>
      <c r="V254" s="9"/>
      <c r="W254" s="10"/>
      <c r="X254" s="11"/>
    </row>
    <row r="255" spans="1:24" ht="16.5" customHeight="1" thickBot="1" x14ac:dyDescent="0.25">
      <c r="A255" s="1">
        <v>230</v>
      </c>
      <c r="B255" s="29" t="s">
        <v>139</v>
      </c>
      <c r="C255" s="3" t="s">
        <v>264</v>
      </c>
      <c r="D255" s="3">
        <v>2015</v>
      </c>
      <c r="E255" s="3">
        <v>58537</v>
      </c>
      <c r="F255" s="19">
        <v>39976</v>
      </c>
      <c r="G255" s="20"/>
      <c r="H255" s="20">
        <v>40238</v>
      </c>
      <c r="I255" s="20">
        <v>41609</v>
      </c>
      <c r="J255" s="20" t="s">
        <v>689</v>
      </c>
      <c r="K255" s="3" t="s">
        <v>691</v>
      </c>
      <c r="L255" s="4">
        <v>16752822</v>
      </c>
      <c r="M255" s="4"/>
      <c r="N255" s="5">
        <v>0</v>
      </c>
      <c r="O255" s="5">
        <v>0</v>
      </c>
      <c r="P255" s="4">
        <v>1740000</v>
      </c>
      <c r="Q255" s="5">
        <v>1401810</v>
      </c>
      <c r="R255" s="5">
        <v>80.599999999999994</v>
      </c>
      <c r="S255" s="4">
        <v>19668317.07</v>
      </c>
      <c r="T255" s="85">
        <f t="shared" si="4"/>
        <v>1.1740300869907172</v>
      </c>
      <c r="U255" s="1" t="s">
        <v>716</v>
      </c>
      <c r="V255" s="9"/>
      <c r="W255" s="10"/>
      <c r="X255" s="11"/>
    </row>
    <row r="256" spans="1:24" ht="16.5" customHeight="1" thickBot="1" x14ac:dyDescent="0.25">
      <c r="B256" s="29" t="s">
        <v>138</v>
      </c>
      <c r="C256" s="3" t="s">
        <v>264</v>
      </c>
      <c r="D256" s="3">
        <v>2015</v>
      </c>
      <c r="E256" s="3">
        <v>58827</v>
      </c>
      <c r="F256" s="19">
        <v>39856</v>
      </c>
      <c r="G256" s="20"/>
      <c r="H256" s="20">
        <v>40087</v>
      </c>
      <c r="I256" s="20">
        <v>42339</v>
      </c>
      <c r="J256" s="20" t="s">
        <v>689</v>
      </c>
      <c r="K256" s="3" t="s">
        <v>691</v>
      </c>
      <c r="L256" s="4">
        <v>67246910</v>
      </c>
      <c r="M256" s="4">
        <v>1981908</v>
      </c>
      <c r="N256" s="5">
        <v>1134875</v>
      </c>
      <c r="O256" s="5">
        <v>0</v>
      </c>
      <c r="P256" s="4">
        <v>750041</v>
      </c>
      <c r="Q256" s="5">
        <v>119914</v>
      </c>
      <c r="R256" s="5">
        <v>16</v>
      </c>
      <c r="S256" s="4">
        <v>57984315.880000003</v>
      </c>
      <c r="T256" s="85">
        <f t="shared" si="4"/>
        <v>0.86225992956404984</v>
      </c>
      <c r="U256" s="60"/>
      <c r="V256" s="9"/>
      <c r="W256" s="10"/>
      <c r="X256" s="11"/>
    </row>
    <row r="257" spans="1:24" ht="16.5" customHeight="1" thickBot="1" x14ac:dyDescent="0.25">
      <c r="A257" s="28"/>
      <c r="B257" s="3" t="s">
        <v>137</v>
      </c>
      <c r="C257" s="3" t="s">
        <v>264</v>
      </c>
      <c r="D257" s="3">
        <v>2015</v>
      </c>
      <c r="E257" s="3">
        <v>58839</v>
      </c>
      <c r="F257" s="19">
        <v>40053</v>
      </c>
      <c r="G257" s="20"/>
      <c r="H257" s="20">
        <v>40087</v>
      </c>
      <c r="I257" s="20">
        <v>42339</v>
      </c>
      <c r="J257" s="20" t="s">
        <v>689</v>
      </c>
      <c r="K257" s="3" t="s">
        <v>691</v>
      </c>
      <c r="L257" s="4">
        <v>69409724</v>
      </c>
      <c r="M257" s="4"/>
      <c r="N257" s="5"/>
      <c r="O257" s="5"/>
      <c r="P257" s="4"/>
      <c r="Q257" s="5"/>
      <c r="R257" s="5"/>
      <c r="S257" s="4">
        <v>56983664.990000002</v>
      </c>
      <c r="T257" s="85">
        <f t="shared" si="4"/>
        <v>0.82097524246026399</v>
      </c>
      <c r="U257" s="28" t="s">
        <v>760</v>
      </c>
      <c r="V257" s="9"/>
      <c r="W257" s="10"/>
      <c r="X257" s="11"/>
    </row>
    <row r="258" spans="1:24" ht="16.5" customHeight="1" thickBot="1" x14ac:dyDescent="0.25">
      <c r="B258" s="17" t="s">
        <v>481</v>
      </c>
      <c r="C258" s="3" t="s">
        <v>130</v>
      </c>
      <c r="D258" s="3">
        <v>2010</v>
      </c>
      <c r="E258" s="78">
        <v>58874</v>
      </c>
      <c r="F258" s="19">
        <v>41234</v>
      </c>
      <c r="G258" s="20"/>
      <c r="H258" s="20">
        <v>39630</v>
      </c>
      <c r="I258" s="20">
        <v>42125</v>
      </c>
      <c r="J258" s="20" t="s">
        <v>689</v>
      </c>
      <c r="K258" s="3" t="s">
        <v>691</v>
      </c>
      <c r="L258" s="4">
        <v>30895234</v>
      </c>
      <c r="M258" s="4"/>
      <c r="N258" s="5"/>
      <c r="O258" s="5"/>
      <c r="P258" s="4"/>
      <c r="Q258" s="5"/>
      <c r="R258" s="5"/>
      <c r="S258" s="4">
        <v>20353853.260000002</v>
      </c>
      <c r="T258" s="85">
        <f t="shared" si="4"/>
        <v>0.6588023660866269</v>
      </c>
      <c r="V258" s="9"/>
      <c r="W258" s="10"/>
      <c r="X258" s="11"/>
    </row>
    <row r="259" spans="1:24" ht="16.5" customHeight="1" thickBot="1" x14ac:dyDescent="0.25">
      <c r="A259" s="28"/>
      <c r="B259" s="17" t="s">
        <v>477</v>
      </c>
      <c r="C259" s="3" t="s">
        <v>130</v>
      </c>
      <c r="D259" s="3">
        <v>2010</v>
      </c>
      <c r="E259" s="78">
        <v>58928</v>
      </c>
      <c r="F259" s="19">
        <v>39311</v>
      </c>
      <c r="G259" s="20"/>
      <c r="H259" s="20">
        <v>39569</v>
      </c>
      <c r="I259" s="20">
        <v>40513</v>
      </c>
      <c r="J259" s="20" t="s">
        <v>691</v>
      </c>
      <c r="K259" s="3" t="s">
        <v>689</v>
      </c>
      <c r="L259" s="4">
        <v>1492864</v>
      </c>
      <c r="M259" s="4"/>
      <c r="N259" s="5"/>
      <c r="O259" s="5"/>
      <c r="P259" s="4"/>
      <c r="Q259" s="5"/>
      <c r="R259" s="5"/>
      <c r="S259" s="4">
        <v>1869491.05</v>
      </c>
      <c r="T259" s="85">
        <f t="shared" si="4"/>
        <v>1.252284903380348</v>
      </c>
      <c r="U259" s="28" t="s">
        <v>779</v>
      </c>
      <c r="V259" s="9"/>
      <c r="W259" s="10"/>
      <c r="X259" s="11"/>
    </row>
    <row r="260" spans="1:24" ht="16.5" customHeight="1" thickBot="1" x14ac:dyDescent="0.25">
      <c r="B260" s="3" t="s">
        <v>136</v>
      </c>
      <c r="C260" s="3" t="s">
        <v>264</v>
      </c>
      <c r="D260" s="3">
        <v>2015</v>
      </c>
      <c r="E260" s="3">
        <v>59093</v>
      </c>
      <c r="F260" s="19">
        <v>40037</v>
      </c>
      <c r="G260" s="20"/>
      <c r="H260" s="20">
        <v>40909</v>
      </c>
      <c r="I260" s="20">
        <v>42339</v>
      </c>
      <c r="J260" s="20" t="s">
        <v>689</v>
      </c>
      <c r="K260" s="3" t="s">
        <v>691</v>
      </c>
      <c r="L260" s="4">
        <v>12350762.34</v>
      </c>
      <c r="M260" s="4"/>
      <c r="N260" s="5"/>
      <c r="O260" s="5"/>
      <c r="P260" s="4"/>
      <c r="Q260" s="5"/>
      <c r="R260" s="5"/>
      <c r="S260" s="4">
        <v>7547647.21</v>
      </c>
      <c r="T260" s="85">
        <f t="shared" si="4"/>
        <v>0.61110780065419024</v>
      </c>
      <c r="V260" s="9"/>
      <c r="W260" s="10"/>
      <c r="X260" s="11"/>
    </row>
    <row r="261" spans="1:24" ht="16.5" customHeight="1" thickBot="1" x14ac:dyDescent="0.25">
      <c r="B261" s="36" t="s">
        <v>581</v>
      </c>
      <c r="C261" s="3" t="s">
        <v>265</v>
      </c>
      <c r="D261" s="3">
        <v>2010</v>
      </c>
      <c r="E261" s="3">
        <v>59803</v>
      </c>
      <c r="F261" s="19">
        <v>39331</v>
      </c>
      <c r="G261" s="20"/>
      <c r="H261" s="20">
        <v>39356</v>
      </c>
      <c r="I261" s="20">
        <v>39356</v>
      </c>
      <c r="J261" s="20" t="s">
        <v>689</v>
      </c>
      <c r="K261" s="3" t="s">
        <v>689</v>
      </c>
      <c r="L261" s="4">
        <v>501446</v>
      </c>
      <c r="M261" s="4"/>
      <c r="N261" s="5"/>
      <c r="O261" s="5"/>
      <c r="P261" s="4"/>
      <c r="Q261" s="5"/>
      <c r="R261" s="5"/>
      <c r="S261" s="4">
        <v>347511</v>
      </c>
      <c r="T261" s="85">
        <f t="shared" si="4"/>
        <v>0.6930177925439629</v>
      </c>
      <c r="V261" s="9"/>
      <c r="W261" s="10"/>
      <c r="X261" s="11"/>
    </row>
    <row r="262" spans="1:24" ht="16.5" customHeight="1" thickBot="1" x14ac:dyDescent="0.25">
      <c r="A262" s="28"/>
      <c r="B262" s="15" t="s">
        <v>372</v>
      </c>
      <c r="C262" s="3" t="s">
        <v>130</v>
      </c>
      <c r="D262" s="3">
        <v>2011</v>
      </c>
      <c r="E262" s="3">
        <v>59922</v>
      </c>
      <c r="F262" s="19" t="s">
        <v>712</v>
      </c>
      <c r="G262" s="20"/>
      <c r="H262" s="20">
        <v>39661</v>
      </c>
      <c r="I262" s="20">
        <v>39753</v>
      </c>
      <c r="J262" s="20" t="s">
        <v>689</v>
      </c>
      <c r="K262" s="3" t="s">
        <v>689</v>
      </c>
      <c r="L262" s="4">
        <v>4450975</v>
      </c>
      <c r="M262" s="4"/>
      <c r="N262" s="5"/>
      <c r="O262" s="5"/>
      <c r="P262" s="4"/>
      <c r="Q262" s="5"/>
      <c r="R262" s="5"/>
      <c r="S262" s="4">
        <v>8492.7999999999993</v>
      </c>
      <c r="T262" s="85">
        <f t="shared" si="4"/>
        <v>1.9080763203567757E-3</v>
      </c>
      <c r="U262" s="28"/>
      <c r="V262" s="9"/>
      <c r="W262" s="10"/>
      <c r="X262" s="11"/>
    </row>
    <row r="263" spans="1:24" ht="16.5" customHeight="1" thickBot="1" x14ac:dyDescent="0.25">
      <c r="A263" s="1">
        <v>25</v>
      </c>
      <c r="B263" s="29" t="s">
        <v>144</v>
      </c>
      <c r="C263" s="3" t="s">
        <v>264</v>
      </c>
      <c r="D263" s="3">
        <v>2015</v>
      </c>
      <c r="E263" s="3">
        <v>61420</v>
      </c>
      <c r="F263" s="19">
        <v>39841</v>
      </c>
      <c r="G263" s="20"/>
      <c r="H263" s="20">
        <v>40087</v>
      </c>
      <c r="I263" s="20">
        <v>42339</v>
      </c>
      <c r="J263" s="20" t="s">
        <v>689</v>
      </c>
      <c r="K263" s="3" t="s">
        <v>691</v>
      </c>
      <c r="L263" s="4">
        <v>72055116</v>
      </c>
      <c r="M263" s="4"/>
      <c r="N263" s="5"/>
      <c r="O263" s="5">
        <v>0</v>
      </c>
      <c r="P263" s="4">
        <v>1367242</v>
      </c>
      <c r="Q263" s="5"/>
      <c r="R263" s="5">
        <v>36.799999999999997</v>
      </c>
      <c r="S263" s="4">
        <v>66621005.460000001</v>
      </c>
      <c r="T263" s="85">
        <f t="shared" si="4"/>
        <v>0.92458397346831001</v>
      </c>
      <c r="V263" s="9"/>
      <c r="W263" s="10"/>
      <c r="X263" s="11"/>
    </row>
    <row r="264" spans="1:24" ht="16.5" customHeight="1" thickBot="1" x14ac:dyDescent="0.25">
      <c r="B264" s="29" t="s">
        <v>143</v>
      </c>
      <c r="C264" s="3" t="s">
        <v>264</v>
      </c>
      <c r="D264" s="3">
        <v>2015</v>
      </c>
      <c r="E264" s="3">
        <v>61434</v>
      </c>
      <c r="F264" s="19">
        <v>39849</v>
      </c>
      <c r="G264" s="20"/>
      <c r="H264" s="20">
        <v>39934</v>
      </c>
      <c r="I264" s="20" t="s">
        <v>700</v>
      </c>
      <c r="J264" s="20" t="s">
        <v>689</v>
      </c>
      <c r="K264" s="3" t="s">
        <v>691</v>
      </c>
      <c r="L264" s="4">
        <v>138974194.84</v>
      </c>
      <c r="M264" s="4"/>
      <c r="N264" s="5"/>
      <c r="O264" s="5">
        <v>0</v>
      </c>
      <c r="P264" s="4">
        <v>626865</v>
      </c>
      <c r="Q264" s="5"/>
      <c r="R264" s="5">
        <v>26.9</v>
      </c>
      <c r="S264" s="4">
        <v>138930329.09999999</v>
      </c>
      <c r="T264" s="85">
        <f t="shared" si="4"/>
        <v>0.99968436053865606</v>
      </c>
      <c r="V264" s="9"/>
      <c r="W264" s="10"/>
      <c r="X264" s="11"/>
    </row>
    <row r="265" spans="1:24" ht="16.5" customHeight="1" thickBot="1" x14ac:dyDescent="0.25">
      <c r="B265" s="29" t="s">
        <v>146</v>
      </c>
      <c r="C265" s="3" t="s">
        <v>264</v>
      </c>
      <c r="D265" s="3">
        <v>2015</v>
      </c>
      <c r="E265" s="3">
        <v>61451</v>
      </c>
      <c r="F265" s="19" t="s">
        <v>698</v>
      </c>
      <c r="G265" s="20"/>
      <c r="H265" s="20">
        <v>39965</v>
      </c>
      <c r="I265" s="20">
        <v>42370</v>
      </c>
      <c r="J265" s="20" t="s">
        <v>698</v>
      </c>
      <c r="K265" s="3" t="s">
        <v>689</v>
      </c>
      <c r="L265" s="4" t="s">
        <v>698</v>
      </c>
      <c r="M265" s="4"/>
      <c r="N265" s="5"/>
      <c r="O265" s="5">
        <v>2240000</v>
      </c>
      <c r="P265" s="4">
        <v>2780622</v>
      </c>
      <c r="Q265" s="5"/>
      <c r="R265" s="5">
        <v>38.6</v>
      </c>
      <c r="S265" s="4">
        <v>15925671.18</v>
      </c>
      <c r="T265" s="85" t="e">
        <f t="shared" ref="T265:T326" si="5">+S265/L265</f>
        <v>#VALUE!</v>
      </c>
      <c r="V265" s="9"/>
      <c r="W265" s="10"/>
      <c r="X265" s="11"/>
    </row>
    <row r="266" spans="1:24" ht="16.5" customHeight="1" thickBot="1" x14ac:dyDescent="0.25">
      <c r="B266" s="3" t="s">
        <v>23</v>
      </c>
      <c r="C266" s="3" t="s">
        <v>130</v>
      </c>
      <c r="D266" s="3">
        <v>2015</v>
      </c>
      <c r="E266" s="78">
        <v>61796</v>
      </c>
      <c r="F266" s="19">
        <v>40016</v>
      </c>
      <c r="G266" s="20"/>
      <c r="H266" s="20">
        <v>39630</v>
      </c>
      <c r="I266" s="20">
        <v>42339</v>
      </c>
      <c r="J266" s="20" t="s">
        <v>689</v>
      </c>
      <c r="K266" s="3" t="s">
        <v>691</v>
      </c>
      <c r="L266" s="4">
        <v>1506905</v>
      </c>
      <c r="M266" s="4">
        <v>909624</v>
      </c>
      <c r="N266" s="5">
        <v>448</v>
      </c>
      <c r="O266" s="5">
        <v>0</v>
      </c>
      <c r="P266" s="4">
        <v>585168</v>
      </c>
      <c r="Q266" s="5">
        <v>583545</v>
      </c>
      <c r="R266" s="5">
        <v>99.7</v>
      </c>
      <c r="S266" s="4">
        <v>1493617.38</v>
      </c>
      <c r="T266" s="85">
        <f t="shared" si="5"/>
        <v>0.99118217804042053</v>
      </c>
      <c r="V266" s="9"/>
      <c r="W266" s="10"/>
      <c r="X266" s="11"/>
    </row>
    <row r="267" spans="1:24" ht="16.5" customHeight="1" thickBot="1" x14ac:dyDescent="0.25">
      <c r="B267" s="14" t="s">
        <v>351</v>
      </c>
      <c r="C267" s="3" t="s">
        <v>130</v>
      </c>
      <c r="D267" s="3">
        <v>2012</v>
      </c>
      <c r="E267" s="3">
        <v>62037</v>
      </c>
      <c r="F267" s="19">
        <v>39594</v>
      </c>
      <c r="G267" s="20"/>
      <c r="H267" s="20">
        <v>39845</v>
      </c>
      <c r="I267" s="20">
        <v>41244</v>
      </c>
      <c r="J267" s="20" t="s">
        <v>691</v>
      </c>
      <c r="K267" s="3" t="s">
        <v>707</v>
      </c>
      <c r="L267" s="4">
        <v>1987802</v>
      </c>
      <c r="M267" s="4"/>
      <c r="N267" s="5"/>
      <c r="O267" s="5"/>
      <c r="P267" s="4"/>
      <c r="Q267" s="5"/>
      <c r="R267" s="5"/>
      <c r="S267" s="4">
        <v>1978789.35</v>
      </c>
      <c r="T267" s="85">
        <f t="shared" si="5"/>
        <v>0.99546602226982372</v>
      </c>
      <c r="U267" s="1" t="s">
        <v>794</v>
      </c>
      <c r="V267" s="9"/>
      <c r="W267" s="10"/>
      <c r="X267" s="11"/>
    </row>
    <row r="268" spans="1:24" ht="16.5" customHeight="1" thickBot="1" x14ac:dyDescent="0.25">
      <c r="B268" s="14" t="s">
        <v>350</v>
      </c>
      <c r="C268" s="3" t="s">
        <v>130</v>
      </c>
      <c r="D268" s="3">
        <v>2012</v>
      </c>
      <c r="E268" s="3">
        <v>62282</v>
      </c>
      <c r="F268" s="19">
        <v>39587</v>
      </c>
      <c r="G268" s="20"/>
      <c r="H268" s="20">
        <v>39783</v>
      </c>
      <c r="I268" s="20">
        <v>41244</v>
      </c>
      <c r="J268" s="20" t="s">
        <v>691</v>
      </c>
      <c r="K268" s="3" t="s">
        <v>707</v>
      </c>
      <c r="L268" s="4">
        <v>3469208</v>
      </c>
      <c r="M268" s="4"/>
      <c r="N268" s="5"/>
      <c r="O268" s="5"/>
      <c r="P268" s="4"/>
      <c r="Q268" s="5"/>
      <c r="R268" s="5"/>
      <c r="S268" s="4">
        <v>3466217.38</v>
      </c>
      <c r="T268" s="85">
        <f t="shared" si="5"/>
        <v>0.99913795310053477</v>
      </c>
      <c r="V268" s="9"/>
      <c r="W268" s="10"/>
      <c r="X268" s="11"/>
    </row>
    <row r="269" spans="1:24" ht="16.5" customHeight="1" thickBot="1" x14ac:dyDescent="0.25">
      <c r="B269" s="17" t="s">
        <v>479</v>
      </c>
      <c r="C269" s="3" t="s">
        <v>130</v>
      </c>
      <c r="D269" s="3">
        <v>2010</v>
      </c>
      <c r="E269" s="78">
        <v>63054</v>
      </c>
      <c r="F269" s="19">
        <v>39751</v>
      </c>
      <c r="G269" s="20"/>
      <c r="H269" s="20" t="s">
        <v>698</v>
      </c>
      <c r="I269" s="20" t="s">
        <v>698</v>
      </c>
      <c r="J269" s="20" t="s">
        <v>689</v>
      </c>
      <c r="K269" s="3" t="s">
        <v>689</v>
      </c>
      <c r="L269" s="4">
        <v>2085000</v>
      </c>
      <c r="M269" s="4"/>
      <c r="N269" s="5"/>
      <c r="O269" s="5"/>
      <c r="P269" s="4"/>
      <c r="Q269" s="5"/>
      <c r="R269" s="5"/>
      <c r="S269" s="4">
        <v>0</v>
      </c>
      <c r="T269" s="85">
        <f t="shared" si="5"/>
        <v>0</v>
      </c>
      <c r="U269" s="1" t="s">
        <v>717</v>
      </c>
      <c r="V269" s="9"/>
      <c r="W269" s="10"/>
      <c r="X269" s="11"/>
    </row>
    <row r="270" spans="1:24" ht="16.5" customHeight="1" thickBot="1" x14ac:dyDescent="0.25">
      <c r="B270" s="17" t="s">
        <v>485</v>
      </c>
      <c r="C270" s="3" t="s">
        <v>130</v>
      </c>
      <c r="D270" s="3">
        <v>2010</v>
      </c>
      <c r="E270" s="3">
        <v>63378</v>
      </c>
      <c r="F270" s="19">
        <v>39385</v>
      </c>
      <c r="G270" s="20"/>
      <c r="H270" s="20">
        <v>39569</v>
      </c>
      <c r="I270" s="20" t="s">
        <v>719</v>
      </c>
      <c r="J270" s="20" t="s">
        <v>691</v>
      </c>
      <c r="K270" s="3" t="s">
        <v>689</v>
      </c>
      <c r="L270" s="4">
        <v>515147</v>
      </c>
      <c r="M270" s="4"/>
      <c r="N270" s="5"/>
      <c r="O270" s="5"/>
      <c r="P270" s="4"/>
      <c r="Q270" s="5"/>
      <c r="R270" s="5"/>
      <c r="S270" s="4">
        <v>483177.06</v>
      </c>
      <c r="T270" s="85">
        <f t="shared" si="5"/>
        <v>0.93794016076964437</v>
      </c>
      <c r="V270" s="9"/>
      <c r="W270" s="10"/>
      <c r="X270" s="11"/>
    </row>
    <row r="271" spans="1:24" ht="16.5" customHeight="1" thickBot="1" x14ac:dyDescent="0.25">
      <c r="A271" s="28">
        <v>204</v>
      </c>
      <c r="B271" s="17" t="s">
        <v>482</v>
      </c>
      <c r="C271" s="3" t="s">
        <v>130</v>
      </c>
      <c r="D271" s="3">
        <v>2010</v>
      </c>
      <c r="E271" s="3">
        <v>63394</v>
      </c>
      <c r="F271" s="19">
        <v>39407</v>
      </c>
      <c r="G271" s="20"/>
      <c r="H271" s="20">
        <v>39783</v>
      </c>
      <c r="I271" s="20">
        <v>40513</v>
      </c>
      <c r="J271" s="20" t="s">
        <v>691</v>
      </c>
      <c r="K271" s="3" t="s">
        <v>689</v>
      </c>
      <c r="L271" s="4">
        <v>1462833</v>
      </c>
      <c r="M271" s="4"/>
      <c r="N271" s="5"/>
      <c r="O271" s="5"/>
      <c r="P271" s="4"/>
      <c r="Q271" s="5"/>
      <c r="R271" s="5"/>
      <c r="S271" s="4">
        <v>1534196.54</v>
      </c>
      <c r="T271" s="85">
        <f t="shared" si="5"/>
        <v>1.0487844750562778</v>
      </c>
      <c r="U271" s="28"/>
      <c r="V271" s="9"/>
      <c r="W271" s="10"/>
      <c r="X271" s="11"/>
    </row>
    <row r="272" spans="1:24" ht="16.5" customHeight="1" thickBot="1" x14ac:dyDescent="0.25">
      <c r="B272" s="14" t="s">
        <v>347</v>
      </c>
      <c r="C272" s="3" t="s">
        <v>130</v>
      </c>
      <c r="D272" s="3">
        <v>2012</v>
      </c>
      <c r="E272" s="3">
        <v>64543</v>
      </c>
      <c r="F272" s="19">
        <v>39708</v>
      </c>
      <c r="G272" s="20"/>
      <c r="H272" s="20">
        <v>39783</v>
      </c>
      <c r="I272" s="20">
        <v>40878</v>
      </c>
      <c r="J272" s="20" t="s">
        <v>707</v>
      </c>
      <c r="K272" s="3" t="s">
        <v>691</v>
      </c>
      <c r="L272" s="4">
        <v>851504</v>
      </c>
      <c r="M272" s="4"/>
      <c r="N272" s="5"/>
      <c r="O272" s="5"/>
      <c r="P272" s="4"/>
      <c r="Q272" s="5"/>
      <c r="R272" s="5"/>
      <c r="S272" s="4">
        <v>853032.92</v>
      </c>
      <c r="T272" s="85">
        <f t="shared" si="5"/>
        <v>1.0017955523403297</v>
      </c>
      <c r="V272" s="9"/>
      <c r="W272" s="10"/>
      <c r="X272" s="11"/>
    </row>
    <row r="273" spans="1:24" ht="16.5" customHeight="1" thickBot="1" x14ac:dyDescent="0.25">
      <c r="B273" s="37" t="s">
        <v>573</v>
      </c>
      <c r="C273" s="3" t="s">
        <v>265</v>
      </c>
      <c r="D273" s="3">
        <v>2011</v>
      </c>
      <c r="E273" s="78">
        <v>65726</v>
      </c>
      <c r="F273" s="19">
        <v>39412</v>
      </c>
      <c r="G273" s="20"/>
      <c r="H273" s="20" t="s">
        <v>719</v>
      </c>
      <c r="I273" s="20">
        <v>40878</v>
      </c>
      <c r="J273" s="20" t="s">
        <v>689</v>
      </c>
      <c r="K273" s="3" t="s">
        <v>689</v>
      </c>
      <c r="L273" s="4">
        <v>296229</v>
      </c>
      <c r="M273" s="4"/>
      <c r="N273" s="5"/>
      <c r="O273" s="5"/>
      <c r="P273" s="4"/>
      <c r="Q273" s="5"/>
      <c r="R273" s="5"/>
      <c r="S273" s="4">
        <v>383638.59</v>
      </c>
      <c r="T273" s="85">
        <f t="shared" si="5"/>
        <v>1.2950743850196977</v>
      </c>
      <c r="V273" s="9"/>
      <c r="W273" s="10"/>
      <c r="X273" s="11"/>
    </row>
    <row r="274" spans="1:24" ht="16.5" customHeight="1" thickBot="1" x14ac:dyDescent="0.25">
      <c r="B274" s="29" t="s">
        <v>218</v>
      </c>
      <c r="C274" s="3" t="s">
        <v>266</v>
      </c>
      <c r="D274" s="3">
        <v>2015</v>
      </c>
      <c r="E274" s="3">
        <v>66212</v>
      </c>
      <c r="F274" s="19">
        <v>39758</v>
      </c>
      <c r="G274" s="20"/>
      <c r="H274" s="20">
        <v>40452</v>
      </c>
      <c r="I274" s="20">
        <v>42309</v>
      </c>
      <c r="J274" s="20" t="s">
        <v>689</v>
      </c>
      <c r="K274" s="3" t="s">
        <v>691</v>
      </c>
      <c r="L274" s="4">
        <v>2345759.14</v>
      </c>
      <c r="M274" s="4"/>
      <c r="N274" s="5"/>
      <c r="O274" s="5"/>
      <c r="P274" s="4"/>
      <c r="Q274" s="5"/>
      <c r="R274" s="5"/>
      <c r="S274" s="4">
        <v>2303167.73</v>
      </c>
      <c r="T274" s="85">
        <f t="shared" si="5"/>
        <v>0.98184322965059401</v>
      </c>
      <c r="V274" s="9"/>
      <c r="W274" s="10"/>
      <c r="X274" s="11"/>
    </row>
    <row r="275" spans="1:24" ht="16.5" customHeight="1" thickBot="1" x14ac:dyDescent="0.25">
      <c r="B275" s="35" t="s">
        <v>342</v>
      </c>
      <c r="C275" s="3" t="s">
        <v>265</v>
      </c>
      <c r="D275" s="3">
        <v>2012</v>
      </c>
      <c r="E275" s="78">
        <v>66650</v>
      </c>
      <c r="F275" s="19">
        <v>39444</v>
      </c>
      <c r="G275" s="20"/>
      <c r="H275" s="20">
        <v>39783</v>
      </c>
      <c r="I275" s="20">
        <v>41030</v>
      </c>
      <c r="J275" s="20" t="s">
        <v>689</v>
      </c>
      <c r="K275" s="3" t="s">
        <v>689</v>
      </c>
      <c r="L275" s="4">
        <v>513458</v>
      </c>
      <c r="M275" s="4"/>
      <c r="N275" s="5"/>
      <c r="O275" s="5"/>
      <c r="P275" s="4"/>
      <c r="Q275" s="5"/>
      <c r="R275" s="5"/>
      <c r="S275" s="4">
        <v>446229.43</v>
      </c>
      <c r="T275" s="85">
        <f t="shared" si="5"/>
        <v>0.86906705124859285</v>
      </c>
      <c r="V275" s="9"/>
      <c r="W275" s="10"/>
      <c r="X275" s="11"/>
    </row>
    <row r="276" spans="1:24" ht="16.5" customHeight="1" thickBot="1" x14ac:dyDescent="0.25">
      <c r="A276" s="28">
        <v>122</v>
      </c>
      <c r="B276" s="15" t="s">
        <v>617</v>
      </c>
      <c r="C276" s="3" t="s">
        <v>266</v>
      </c>
      <c r="D276" s="3">
        <v>2011</v>
      </c>
      <c r="E276" s="3">
        <v>66696</v>
      </c>
      <c r="F276" s="19">
        <v>40193</v>
      </c>
      <c r="G276" s="20"/>
      <c r="H276" s="20" t="s">
        <v>778</v>
      </c>
      <c r="I276" s="20">
        <v>40817</v>
      </c>
      <c r="J276" s="20" t="s">
        <v>689</v>
      </c>
      <c r="K276" s="3" t="s">
        <v>689</v>
      </c>
      <c r="L276" s="4">
        <v>595875</v>
      </c>
      <c r="M276" s="4"/>
      <c r="N276" s="5"/>
      <c r="O276" s="5"/>
      <c r="P276" s="4"/>
      <c r="Q276" s="5"/>
      <c r="R276" s="5"/>
      <c r="S276" s="4">
        <v>567685.23</v>
      </c>
      <c r="T276" s="85">
        <f t="shared" si="5"/>
        <v>0.9526918061674009</v>
      </c>
      <c r="U276" s="28"/>
      <c r="V276" s="9"/>
      <c r="W276" s="10"/>
      <c r="X276" s="11"/>
    </row>
    <row r="277" spans="1:24" ht="16.5" customHeight="1" thickBot="1" x14ac:dyDescent="0.25">
      <c r="A277" s="28">
        <v>123</v>
      </c>
      <c r="B277" s="3" t="s">
        <v>21</v>
      </c>
      <c r="C277" s="3" t="s">
        <v>130</v>
      </c>
      <c r="D277" s="3">
        <v>2015</v>
      </c>
      <c r="E277" s="3">
        <v>66819</v>
      </c>
      <c r="F277" s="19">
        <v>39386</v>
      </c>
      <c r="G277" s="20"/>
      <c r="H277" s="20">
        <v>39600</v>
      </c>
      <c r="I277" s="20">
        <v>42186</v>
      </c>
      <c r="J277" s="20" t="s">
        <v>689</v>
      </c>
      <c r="K277" s="3" t="s">
        <v>689</v>
      </c>
      <c r="L277" s="4">
        <v>531382</v>
      </c>
      <c r="M277" s="4"/>
      <c r="N277" s="5">
        <v>0</v>
      </c>
      <c r="O277" s="5">
        <v>0</v>
      </c>
      <c r="P277" s="4">
        <v>21750</v>
      </c>
      <c r="Q277" s="5">
        <v>21750</v>
      </c>
      <c r="R277" s="5">
        <v>100</v>
      </c>
      <c r="S277" s="4">
        <v>25363.7</v>
      </c>
      <c r="T277" s="85">
        <f t="shared" si="5"/>
        <v>4.7731575401500241E-2</v>
      </c>
      <c r="U277" s="28"/>
      <c r="V277" s="9"/>
      <c r="W277" s="10"/>
      <c r="X277" s="11"/>
    </row>
    <row r="278" spans="1:24" ht="16.5" customHeight="1" thickBot="1" x14ac:dyDescent="0.25">
      <c r="A278" s="28">
        <v>124</v>
      </c>
      <c r="B278" s="15" t="s">
        <v>669</v>
      </c>
      <c r="C278" s="3" t="s">
        <v>268</v>
      </c>
      <c r="D278" s="3">
        <v>2011</v>
      </c>
      <c r="E278" s="3">
        <v>67663</v>
      </c>
      <c r="F278" s="19">
        <v>39535</v>
      </c>
      <c r="G278" s="20"/>
      <c r="H278" s="20">
        <v>40210</v>
      </c>
      <c r="I278" s="20">
        <v>40878</v>
      </c>
      <c r="J278" s="20" t="s">
        <v>689</v>
      </c>
      <c r="K278" s="3" t="s">
        <v>689</v>
      </c>
      <c r="L278" s="4">
        <v>812635.9</v>
      </c>
      <c r="M278" s="4"/>
      <c r="N278" s="5"/>
      <c r="O278" s="5"/>
      <c r="P278" s="4"/>
      <c r="Q278" s="5"/>
      <c r="R278" s="5"/>
      <c r="S278" s="4">
        <v>872540.25</v>
      </c>
      <c r="T278" s="85">
        <f t="shared" si="5"/>
        <v>1.0737161009007847</v>
      </c>
      <c r="U278" s="28"/>
      <c r="V278" s="9"/>
      <c r="W278" s="10"/>
      <c r="X278" s="11"/>
    </row>
    <row r="279" spans="1:24" ht="16.5" customHeight="1" thickBot="1" x14ac:dyDescent="0.25">
      <c r="A279" s="38">
        <v>125</v>
      </c>
      <c r="B279" s="15" t="s">
        <v>374</v>
      </c>
      <c r="C279" s="3" t="s">
        <v>130</v>
      </c>
      <c r="D279" s="3">
        <v>2011</v>
      </c>
      <c r="E279" s="78">
        <v>68027</v>
      </c>
      <c r="F279" s="19">
        <v>39409</v>
      </c>
      <c r="G279" s="20"/>
      <c r="H279" s="20">
        <v>39479</v>
      </c>
      <c r="I279" s="20">
        <v>40634</v>
      </c>
      <c r="J279" s="20" t="s">
        <v>689</v>
      </c>
      <c r="K279" s="3" t="s">
        <v>689</v>
      </c>
      <c r="L279" s="4">
        <v>2005439</v>
      </c>
      <c r="M279" s="4"/>
      <c r="N279" s="5"/>
      <c r="O279" s="5"/>
      <c r="P279" s="4"/>
      <c r="Q279" s="5"/>
      <c r="R279" s="5"/>
      <c r="S279" s="4">
        <v>1526064.54</v>
      </c>
      <c r="T279" s="85">
        <f t="shared" si="5"/>
        <v>0.76096283157951949</v>
      </c>
      <c r="U279" s="38"/>
      <c r="V279" s="9"/>
      <c r="W279" s="10"/>
      <c r="X279" s="11"/>
    </row>
    <row r="280" spans="1:24" ht="16.5" customHeight="1" thickBot="1" x14ac:dyDescent="0.25">
      <c r="A280" s="28">
        <v>126</v>
      </c>
      <c r="B280" s="17" t="s">
        <v>483</v>
      </c>
      <c r="C280" s="3" t="s">
        <v>130</v>
      </c>
      <c r="D280" s="3">
        <v>2010</v>
      </c>
      <c r="E280" s="3">
        <v>68738</v>
      </c>
      <c r="F280" s="19">
        <v>39517</v>
      </c>
      <c r="G280" s="20"/>
      <c r="H280" s="20">
        <v>40148</v>
      </c>
      <c r="I280" s="20">
        <v>41244</v>
      </c>
      <c r="J280" s="20" t="s">
        <v>691</v>
      </c>
      <c r="K280" s="3" t="s">
        <v>689</v>
      </c>
      <c r="L280" s="4">
        <v>233651</v>
      </c>
      <c r="M280" s="4"/>
      <c r="N280" s="5"/>
      <c r="O280" s="5"/>
      <c r="P280" s="4"/>
      <c r="Q280" s="5"/>
      <c r="R280" s="5"/>
      <c r="S280" s="4">
        <v>512251.2</v>
      </c>
      <c r="T280" s="85">
        <f t="shared" si="5"/>
        <v>2.1923775203187659</v>
      </c>
      <c r="U280" s="28"/>
      <c r="V280" s="9"/>
      <c r="W280" s="10"/>
      <c r="X280" s="11"/>
    </row>
    <row r="281" spans="1:24" ht="16.5" customHeight="1" thickBot="1" x14ac:dyDescent="0.25">
      <c r="A281" s="28">
        <v>127</v>
      </c>
      <c r="B281" s="29" t="s">
        <v>197</v>
      </c>
      <c r="C281" s="3" t="s">
        <v>265</v>
      </c>
      <c r="D281" s="3">
        <v>2015</v>
      </c>
      <c r="E281" s="3">
        <v>69151</v>
      </c>
      <c r="F281" s="19">
        <v>39419</v>
      </c>
      <c r="G281" s="20"/>
      <c r="H281" s="20">
        <v>39783</v>
      </c>
      <c r="I281" s="20">
        <v>42309</v>
      </c>
      <c r="J281" s="20" t="s">
        <v>689</v>
      </c>
      <c r="K281" s="3" t="s">
        <v>691</v>
      </c>
      <c r="L281" s="4">
        <v>1548593</v>
      </c>
      <c r="M281" s="4">
        <v>28798</v>
      </c>
      <c r="N281" s="5">
        <v>1438104</v>
      </c>
      <c r="O281" s="5">
        <v>0</v>
      </c>
      <c r="P281" s="4">
        <v>81692</v>
      </c>
      <c r="Q281" s="5">
        <v>81692</v>
      </c>
      <c r="R281" s="5">
        <v>100</v>
      </c>
      <c r="S281" s="4">
        <v>1548593.04</v>
      </c>
      <c r="T281" s="85">
        <f t="shared" si="5"/>
        <v>1.0000000258298984</v>
      </c>
      <c r="U281" s="28" t="s">
        <v>818</v>
      </c>
      <c r="V281" s="9"/>
      <c r="W281" s="10"/>
      <c r="X281" s="11"/>
    </row>
    <row r="282" spans="1:24" ht="16.5" customHeight="1" thickBot="1" x14ac:dyDescent="0.25">
      <c r="A282" s="28">
        <v>128</v>
      </c>
      <c r="B282" s="17" t="s">
        <v>503</v>
      </c>
      <c r="C282" s="3" t="s">
        <v>130</v>
      </c>
      <c r="D282" s="3">
        <v>2010</v>
      </c>
      <c r="E282" s="3">
        <v>69195</v>
      </c>
      <c r="F282" s="19">
        <v>39483</v>
      </c>
      <c r="G282" s="20"/>
      <c r="H282" s="20">
        <v>39722</v>
      </c>
      <c r="I282" s="20">
        <v>40210</v>
      </c>
      <c r="J282" s="20" t="s">
        <v>689</v>
      </c>
      <c r="K282" s="3" t="s">
        <v>689</v>
      </c>
      <c r="L282" s="4">
        <v>377624</v>
      </c>
      <c r="M282" s="4"/>
      <c r="N282" s="5"/>
      <c r="O282" s="5"/>
      <c r="P282" s="4"/>
      <c r="Q282" s="5"/>
      <c r="R282" s="5"/>
      <c r="S282" s="4">
        <v>249209.83</v>
      </c>
      <c r="T282" s="85">
        <f t="shared" si="5"/>
        <v>0.65994171450967098</v>
      </c>
      <c r="U282" s="28"/>
      <c r="V282" s="9"/>
      <c r="W282" s="10"/>
      <c r="X282" s="11"/>
    </row>
    <row r="283" spans="1:24" ht="16.5" customHeight="1" thickBot="1" x14ac:dyDescent="0.25">
      <c r="A283" s="28">
        <v>129</v>
      </c>
      <c r="B283" s="17" t="s">
        <v>487</v>
      </c>
      <c r="C283" s="3" t="s">
        <v>130</v>
      </c>
      <c r="D283" s="3">
        <v>2010</v>
      </c>
      <c r="E283" s="3">
        <v>69940</v>
      </c>
      <c r="F283" s="19">
        <v>39443</v>
      </c>
      <c r="G283" s="20"/>
      <c r="H283" s="20">
        <v>39934</v>
      </c>
      <c r="I283" s="20">
        <v>40238</v>
      </c>
      <c r="J283" s="20" t="s">
        <v>689</v>
      </c>
      <c r="K283" s="3" t="s">
        <v>689</v>
      </c>
      <c r="L283" s="4">
        <v>1180710</v>
      </c>
      <c r="M283" s="4"/>
      <c r="N283" s="5"/>
      <c r="O283" s="5"/>
      <c r="P283" s="4"/>
      <c r="Q283" s="5"/>
      <c r="R283" s="5"/>
      <c r="S283" s="4">
        <v>694230.64</v>
      </c>
      <c r="T283" s="85">
        <f t="shared" si="5"/>
        <v>0.5879772679150681</v>
      </c>
      <c r="U283" s="28"/>
      <c r="V283" s="9"/>
      <c r="W283" s="10"/>
      <c r="X283" s="11"/>
    </row>
    <row r="284" spans="1:24" ht="16.5" customHeight="1" thickBot="1" x14ac:dyDescent="0.25">
      <c r="B284" s="17" t="s">
        <v>493</v>
      </c>
      <c r="C284" s="3" t="s">
        <v>130</v>
      </c>
      <c r="D284" s="3">
        <v>2010</v>
      </c>
      <c r="E284" s="3">
        <v>69994</v>
      </c>
      <c r="F284" s="19">
        <v>39463</v>
      </c>
      <c r="G284" s="20"/>
      <c r="H284" s="20">
        <v>40513</v>
      </c>
      <c r="I284" s="20">
        <v>40940</v>
      </c>
      <c r="J284" s="20" t="s">
        <v>689</v>
      </c>
      <c r="K284" s="3" t="s">
        <v>689</v>
      </c>
      <c r="L284" s="4">
        <v>382034</v>
      </c>
      <c r="M284" s="4"/>
      <c r="N284" s="5"/>
      <c r="O284" s="5"/>
      <c r="P284" s="4"/>
      <c r="Q284" s="5"/>
      <c r="R284" s="5"/>
      <c r="S284" s="4">
        <v>383802.49</v>
      </c>
      <c r="T284" s="85">
        <f t="shared" si="5"/>
        <v>1.0046291429558625</v>
      </c>
      <c r="V284" s="9"/>
      <c r="W284" s="10"/>
      <c r="X284" s="11"/>
    </row>
    <row r="285" spans="1:24" ht="16.5" customHeight="1" thickBot="1" x14ac:dyDescent="0.25">
      <c r="A285" s="28"/>
      <c r="B285" s="15" t="s">
        <v>386</v>
      </c>
      <c r="C285" s="3" t="s">
        <v>130</v>
      </c>
      <c r="D285" s="3">
        <v>2011</v>
      </c>
      <c r="E285" s="3">
        <v>70880</v>
      </c>
      <c r="F285" s="19">
        <v>39484</v>
      </c>
      <c r="G285" s="20"/>
      <c r="H285" s="20">
        <v>40238</v>
      </c>
      <c r="I285" s="20">
        <v>40603</v>
      </c>
      <c r="J285" s="20" t="s">
        <v>691</v>
      </c>
      <c r="K285" s="3" t="s">
        <v>689</v>
      </c>
      <c r="L285" s="4">
        <v>880645</v>
      </c>
      <c r="M285" s="4"/>
      <c r="N285" s="5"/>
      <c r="O285" s="5"/>
      <c r="P285" s="4"/>
      <c r="Q285" s="5"/>
      <c r="R285" s="5"/>
      <c r="S285" s="4">
        <v>818112.15</v>
      </c>
      <c r="T285" s="85">
        <f t="shared" si="5"/>
        <v>0.92899198882637157</v>
      </c>
      <c r="U285" s="28" t="s">
        <v>780</v>
      </c>
      <c r="V285" s="9"/>
      <c r="W285" s="10"/>
      <c r="X285" s="11"/>
    </row>
    <row r="286" spans="1:24" ht="16.5" customHeight="1" thickBot="1" x14ac:dyDescent="0.25">
      <c r="B286" s="17" t="s">
        <v>688</v>
      </c>
      <c r="C286" s="3" t="s">
        <v>268</v>
      </c>
      <c r="D286" s="3">
        <v>2010</v>
      </c>
      <c r="E286" s="3">
        <v>70950</v>
      </c>
      <c r="F286" s="19">
        <v>39903</v>
      </c>
      <c r="G286" s="20"/>
      <c r="H286" s="20" t="s">
        <v>698</v>
      </c>
      <c r="I286" s="20" t="s">
        <v>698</v>
      </c>
      <c r="J286" s="20" t="s">
        <v>689</v>
      </c>
      <c r="K286" s="3" t="s">
        <v>689</v>
      </c>
      <c r="L286" s="4">
        <v>5278475</v>
      </c>
      <c r="M286" s="4"/>
      <c r="N286" s="5"/>
      <c r="O286" s="5"/>
      <c r="P286" s="4"/>
      <c r="Q286" s="5"/>
      <c r="R286" s="5"/>
      <c r="S286" s="4">
        <v>0</v>
      </c>
      <c r="T286" s="85">
        <f t="shared" si="5"/>
        <v>0</v>
      </c>
      <c r="V286" s="9"/>
      <c r="W286" s="10"/>
      <c r="X286" s="11"/>
    </row>
    <row r="287" spans="1:24" ht="16.5" customHeight="1" thickBot="1" x14ac:dyDescent="0.25">
      <c r="B287" s="15" t="s">
        <v>401</v>
      </c>
      <c r="C287" s="3" t="s">
        <v>130</v>
      </c>
      <c r="D287" s="3">
        <v>2011</v>
      </c>
      <c r="E287" s="3">
        <v>71113</v>
      </c>
      <c r="F287" s="19">
        <v>39496</v>
      </c>
      <c r="G287" s="20"/>
      <c r="H287" s="20" t="s">
        <v>710</v>
      </c>
      <c r="I287" s="20" t="s">
        <v>694</v>
      </c>
      <c r="J287" s="20" t="s">
        <v>689</v>
      </c>
      <c r="K287" s="3" t="s">
        <v>689</v>
      </c>
      <c r="L287" s="4">
        <v>181017.84</v>
      </c>
      <c r="M287" s="4"/>
      <c r="N287" s="5"/>
      <c r="O287" s="5"/>
      <c r="P287" s="4"/>
      <c r="Q287" s="5"/>
      <c r="R287" s="5"/>
      <c r="S287" s="4">
        <v>180771.81</v>
      </c>
      <c r="T287" s="85">
        <f t="shared" si="5"/>
        <v>0.99864085219445775</v>
      </c>
      <c r="V287" s="9"/>
      <c r="W287" s="10"/>
      <c r="X287" s="11"/>
    </row>
    <row r="288" spans="1:24" ht="16.5" customHeight="1" thickBot="1" x14ac:dyDescent="0.25">
      <c r="A288" s="28">
        <v>130</v>
      </c>
      <c r="B288" s="15" t="s">
        <v>402</v>
      </c>
      <c r="C288" s="3" t="s">
        <v>130</v>
      </c>
      <c r="D288" s="3">
        <v>2011</v>
      </c>
      <c r="E288" s="3">
        <v>71273</v>
      </c>
      <c r="F288" s="19">
        <v>39496</v>
      </c>
      <c r="G288" s="20"/>
      <c r="H288" s="20" t="s">
        <v>710</v>
      </c>
      <c r="I288" s="20" t="s">
        <v>694</v>
      </c>
      <c r="J288" s="20" t="s">
        <v>689</v>
      </c>
      <c r="K288" s="3" t="s">
        <v>689</v>
      </c>
      <c r="L288" s="4">
        <v>198336.99</v>
      </c>
      <c r="M288" s="4"/>
      <c r="N288" s="5"/>
      <c r="O288" s="5"/>
      <c r="P288" s="4"/>
      <c r="Q288" s="5"/>
      <c r="R288" s="5"/>
      <c r="S288" s="4">
        <v>198047.95</v>
      </c>
      <c r="T288" s="85">
        <f t="shared" si="5"/>
        <v>0.99854268233071408</v>
      </c>
      <c r="U288" s="28" t="s">
        <v>819</v>
      </c>
      <c r="V288" s="9"/>
      <c r="W288" s="10"/>
      <c r="X288" s="11"/>
    </row>
    <row r="289" spans="1:24" ht="16.5" customHeight="1" thickBot="1" x14ac:dyDescent="0.25">
      <c r="B289" s="17" t="s">
        <v>494</v>
      </c>
      <c r="C289" s="3" t="s">
        <v>130</v>
      </c>
      <c r="D289" s="3">
        <v>2010</v>
      </c>
      <c r="E289" s="3">
        <v>71723</v>
      </c>
      <c r="F289" s="19">
        <v>39458</v>
      </c>
      <c r="G289" s="20"/>
      <c r="H289" s="20" t="s">
        <v>698</v>
      </c>
      <c r="I289" s="20" t="s">
        <v>698</v>
      </c>
      <c r="J289" s="20" t="s">
        <v>689</v>
      </c>
      <c r="K289" s="3" t="s">
        <v>689</v>
      </c>
      <c r="L289" s="4">
        <v>146429</v>
      </c>
      <c r="M289" s="4"/>
      <c r="N289" s="5"/>
      <c r="O289" s="5"/>
      <c r="P289" s="4"/>
      <c r="Q289" s="5"/>
      <c r="R289" s="5"/>
      <c r="S289" s="4">
        <v>0</v>
      </c>
      <c r="T289" s="85">
        <f t="shared" si="5"/>
        <v>0</v>
      </c>
      <c r="U289" s="1" t="s">
        <v>751</v>
      </c>
      <c r="V289" s="9"/>
      <c r="W289" s="10"/>
      <c r="X289" s="11"/>
    </row>
    <row r="290" spans="1:24" ht="16.5" customHeight="1" thickBot="1" x14ac:dyDescent="0.25">
      <c r="B290" s="15" t="s">
        <v>378</v>
      </c>
      <c r="C290" s="3" t="s">
        <v>130</v>
      </c>
      <c r="D290" s="3">
        <v>2011</v>
      </c>
      <c r="E290" s="3">
        <v>71889</v>
      </c>
      <c r="F290" s="19">
        <v>39492</v>
      </c>
      <c r="G290" s="20"/>
      <c r="H290" s="20">
        <v>39569</v>
      </c>
      <c r="I290" s="20">
        <v>40817</v>
      </c>
      <c r="J290" s="20" t="s">
        <v>691</v>
      </c>
      <c r="K290" s="3" t="s">
        <v>689</v>
      </c>
      <c r="L290" s="4">
        <v>499869</v>
      </c>
      <c r="M290" s="4"/>
      <c r="N290" s="5"/>
      <c r="O290" s="5"/>
      <c r="P290" s="4"/>
      <c r="Q290" s="5"/>
      <c r="R290" s="5"/>
      <c r="S290" s="4">
        <v>618625</v>
      </c>
      <c r="T290" s="85">
        <f t="shared" si="5"/>
        <v>1.2375742444520463</v>
      </c>
      <c r="U290" s="1" t="s">
        <v>811</v>
      </c>
      <c r="V290" s="9"/>
      <c r="W290" s="10"/>
      <c r="X290" s="11"/>
    </row>
    <row r="291" spans="1:24" ht="16.5" customHeight="1" thickBot="1" x14ac:dyDescent="0.25">
      <c r="A291" s="28">
        <v>131</v>
      </c>
      <c r="B291" s="14" t="s">
        <v>346</v>
      </c>
      <c r="C291" s="3" t="s">
        <v>130</v>
      </c>
      <c r="D291" s="3">
        <v>2012</v>
      </c>
      <c r="E291" s="3">
        <v>73105</v>
      </c>
      <c r="F291" s="19">
        <v>40303</v>
      </c>
      <c r="G291" s="20"/>
      <c r="H291" s="20">
        <v>40238</v>
      </c>
      <c r="I291" s="20">
        <v>41091</v>
      </c>
      <c r="J291" s="20" t="s">
        <v>707</v>
      </c>
      <c r="K291" s="3" t="s">
        <v>691</v>
      </c>
      <c r="L291" s="4">
        <v>635005</v>
      </c>
      <c r="M291" s="4"/>
      <c r="N291" s="5"/>
      <c r="O291" s="5"/>
      <c r="P291" s="4"/>
      <c r="Q291" s="5"/>
      <c r="R291" s="5"/>
      <c r="S291" s="4">
        <v>539195.49</v>
      </c>
      <c r="T291" s="85">
        <f t="shared" si="5"/>
        <v>0.84912006992070932</v>
      </c>
      <c r="U291" s="28"/>
      <c r="V291" s="9"/>
      <c r="W291" s="10"/>
      <c r="X291" s="11"/>
    </row>
    <row r="292" spans="1:24" ht="16.5" customHeight="1" thickBot="1" x14ac:dyDescent="0.25">
      <c r="A292" s="28">
        <v>132</v>
      </c>
      <c r="B292" s="52" t="s">
        <v>275</v>
      </c>
      <c r="C292" s="3" t="s">
        <v>130</v>
      </c>
      <c r="D292" s="3">
        <v>2014</v>
      </c>
      <c r="E292" s="3">
        <v>73803</v>
      </c>
      <c r="F292" s="19">
        <v>39959</v>
      </c>
      <c r="G292" s="20"/>
      <c r="H292" s="20">
        <v>40360</v>
      </c>
      <c r="I292" s="20">
        <v>41821</v>
      </c>
      <c r="J292" s="20" t="s">
        <v>691</v>
      </c>
      <c r="K292" s="3" t="s">
        <v>691</v>
      </c>
      <c r="L292" s="4">
        <v>2157816</v>
      </c>
      <c r="M292" s="4"/>
      <c r="N292" s="5"/>
      <c r="O292" s="5"/>
      <c r="P292" s="4"/>
      <c r="Q292" s="5"/>
      <c r="R292" s="5"/>
      <c r="S292" s="4">
        <v>2157815.98</v>
      </c>
      <c r="T292" s="85">
        <f t="shared" si="5"/>
        <v>0.99999999073136914</v>
      </c>
      <c r="U292" s="28"/>
      <c r="V292" s="9"/>
      <c r="W292" s="10"/>
      <c r="X292" s="11"/>
    </row>
    <row r="293" spans="1:24" ht="16.5" customHeight="1" thickBot="1" x14ac:dyDescent="0.25">
      <c r="A293" s="43">
        <v>133</v>
      </c>
      <c r="B293" s="16" t="s">
        <v>597</v>
      </c>
      <c r="C293" s="3" t="s">
        <v>266</v>
      </c>
      <c r="D293" s="3">
        <v>2013</v>
      </c>
      <c r="E293" s="3">
        <v>73819</v>
      </c>
      <c r="F293" s="19">
        <v>39486</v>
      </c>
      <c r="G293" s="20"/>
      <c r="H293" s="20">
        <v>39753</v>
      </c>
      <c r="I293" s="20">
        <v>41456</v>
      </c>
      <c r="J293" s="20" t="s">
        <v>689</v>
      </c>
      <c r="K293" s="3" t="s">
        <v>691</v>
      </c>
      <c r="L293" s="4">
        <v>1675925</v>
      </c>
      <c r="M293" s="4"/>
      <c r="N293" s="5"/>
      <c r="O293" s="5"/>
      <c r="P293" s="4"/>
      <c r="Q293" s="5"/>
      <c r="R293" s="5"/>
      <c r="S293" s="4">
        <v>1685316.62</v>
      </c>
      <c r="T293" s="85">
        <f t="shared" si="5"/>
        <v>1.0056038426540568</v>
      </c>
      <c r="U293" s="43"/>
      <c r="V293" s="9"/>
      <c r="W293" s="10"/>
      <c r="X293" s="11"/>
    </row>
    <row r="294" spans="1:24" ht="16.5" customHeight="1" thickBot="1" x14ac:dyDescent="0.25">
      <c r="A294" s="28">
        <v>134</v>
      </c>
      <c r="B294" s="15" t="s">
        <v>380</v>
      </c>
      <c r="C294" s="3" t="s">
        <v>130</v>
      </c>
      <c r="D294" s="3">
        <v>2011</v>
      </c>
      <c r="E294" s="3">
        <v>74238</v>
      </c>
      <c r="F294" s="19">
        <v>39542</v>
      </c>
      <c r="G294" s="20"/>
      <c r="H294" s="20">
        <v>39600</v>
      </c>
      <c r="I294" s="20">
        <v>40878</v>
      </c>
      <c r="J294" s="20" t="s">
        <v>689</v>
      </c>
      <c r="K294" s="3" t="s">
        <v>689</v>
      </c>
      <c r="L294" s="4">
        <v>2524082</v>
      </c>
      <c r="M294" s="4"/>
      <c r="N294" s="5"/>
      <c r="O294" s="5"/>
      <c r="P294" s="4"/>
      <c r="Q294" s="5"/>
      <c r="R294" s="5"/>
      <c r="S294" s="4">
        <v>2646283.41</v>
      </c>
      <c r="T294" s="85">
        <f t="shared" si="5"/>
        <v>1.0484141996971572</v>
      </c>
      <c r="U294" s="28"/>
      <c r="V294" s="9"/>
      <c r="W294" s="10"/>
      <c r="X294" s="11"/>
    </row>
    <row r="295" spans="1:24" ht="16.5" customHeight="1" thickBot="1" x14ac:dyDescent="0.25">
      <c r="B295" s="36" t="s">
        <v>584</v>
      </c>
      <c r="C295" s="3" t="s">
        <v>265</v>
      </c>
      <c r="D295" s="3">
        <v>2010</v>
      </c>
      <c r="E295" s="3">
        <v>74543</v>
      </c>
      <c r="F295" s="19">
        <v>39483</v>
      </c>
      <c r="G295" s="20"/>
      <c r="H295" s="20">
        <v>39783</v>
      </c>
      <c r="I295" s="20">
        <v>40452</v>
      </c>
      <c r="J295" s="20" t="s">
        <v>689</v>
      </c>
      <c r="K295" s="3" t="s">
        <v>689</v>
      </c>
      <c r="L295" s="4">
        <v>528693</v>
      </c>
      <c r="M295" s="4"/>
      <c r="N295" s="5"/>
      <c r="O295" s="5"/>
      <c r="P295" s="4"/>
      <c r="Q295" s="5"/>
      <c r="R295" s="5"/>
      <c r="S295" s="4">
        <v>16475.63</v>
      </c>
      <c r="T295" s="85">
        <f t="shared" si="5"/>
        <v>3.1162943333844027E-2</v>
      </c>
      <c r="V295" s="9"/>
      <c r="W295" s="10"/>
      <c r="X295" s="11"/>
    </row>
    <row r="296" spans="1:24" ht="16.5" customHeight="1" thickBot="1" x14ac:dyDescent="0.25">
      <c r="B296" s="15" t="s">
        <v>616</v>
      </c>
      <c r="C296" s="3" t="s">
        <v>266</v>
      </c>
      <c r="D296" s="3">
        <v>2011</v>
      </c>
      <c r="E296" s="3">
        <v>74832</v>
      </c>
      <c r="F296" s="19">
        <v>39581</v>
      </c>
      <c r="G296" s="20"/>
      <c r="H296" s="20">
        <v>39753</v>
      </c>
      <c r="I296" s="20" t="s">
        <v>710</v>
      </c>
      <c r="J296" s="20" t="s">
        <v>689</v>
      </c>
      <c r="K296" s="3" t="s">
        <v>689</v>
      </c>
      <c r="L296" s="4">
        <v>670872</v>
      </c>
      <c r="M296" s="4"/>
      <c r="N296" s="5"/>
      <c r="O296" s="5"/>
      <c r="P296" s="4"/>
      <c r="Q296" s="5"/>
      <c r="R296" s="5"/>
      <c r="S296" s="4">
        <v>694012.43</v>
      </c>
      <c r="T296" s="85">
        <f t="shared" si="5"/>
        <v>1.0344930627601092</v>
      </c>
      <c r="V296" s="9"/>
      <c r="W296" s="10"/>
      <c r="X296" s="11"/>
    </row>
    <row r="297" spans="1:24" ht="16.5" customHeight="1" thickBot="1" x14ac:dyDescent="0.25">
      <c r="B297" s="3" t="s">
        <v>231</v>
      </c>
      <c r="C297" s="3" t="s">
        <v>267</v>
      </c>
      <c r="D297" s="3">
        <v>2015</v>
      </c>
      <c r="E297" s="78">
        <v>74911</v>
      </c>
      <c r="F297" s="19">
        <v>40169</v>
      </c>
      <c r="G297" s="20"/>
      <c r="H297" s="20">
        <v>40817</v>
      </c>
      <c r="I297" s="20">
        <v>42339</v>
      </c>
      <c r="J297" s="20" t="s">
        <v>689</v>
      </c>
      <c r="K297" s="3" t="s">
        <v>691</v>
      </c>
      <c r="L297" s="4">
        <v>10225257</v>
      </c>
      <c r="M297" s="4"/>
      <c r="N297" s="5"/>
      <c r="O297" s="5"/>
      <c r="P297" s="4"/>
      <c r="Q297" s="5"/>
      <c r="R297" s="5"/>
      <c r="S297" s="4">
        <v>6570479.9400000004</v>
      </c>
      <c r="T297" s="85">
        <f t="shared" si="5"/>
        <v>0.64257357443436391</v>
      </c>
      <c r="V297" s="9"/>
      <c r="W297" s="10"/>
      <c r="X297" s="11"/>
    </row>
    <row r="298" spans="1:24" ht="16.5" customHeight="1" thickBot="1" x14ac:dyDescent="0.25">
      <c r="A298" s="28"/>
      <c r="B298" s="35" t="s">
        <v>134</v>
      </c>
      <c r="C298" s="3" t="s">
        <v>264</v>
      </c>
      <c r="D298" s="3">
        <v>2012</v>
      </c>
      <c r="E298" s="78">
        <v>74966</v>
      </c>
      <c r="F298" s="19">
        <v>39776</v>
      </c>
      <c r="G298" s="20"/>
      <c r="H298" s="20">
        <v>40452</v>
      </c>
      <c r="I298" s="20">
        <v>42278</v>
      </c>
      <c r="J298" s="20" t="s">
        <v>689</v>
      </c>
      <c r="K298" s="3" t="s">
        <v>689</v>
      </c>
      <c r="L298" s="4">
        <v>2791989.46</v>
      </c>
      <c r="M298" s="4"/>
      <c r="N298" s="5"/>
      <c r="O298" s="5"/>
      <c r="P298" s="4"/>
      <c r="Q298" s="5"/>
      <c r="R298" s="5"/>
      <c r="S298" s="4">
        <v>2751216.52</v>
      </c>
      <c r="T298" s="85">
        <f t="shared" si="5"/>
        <v>0.98539645633189465</v>
      </c>
      <c r="U298" s="28"/>
      <c r="V298" s="9"/>
      <c r="W298" s="10"/>
      <c r="X298" s="11"/>
    </row>
    <row r="299" spans="1:24" ht="16.5" customHeight="1" thickBot="1" x14ac:dyDescent="0.25">
      <c r="B299" s="17" t="s">
        <v>495</v>
      </c>
      <c r="C299" s="3" t="s">
        <v>130</v>
      </c>
      <c r="D299" s="3">
        <v>2010</v>
      </c>
      <c r="E299" s="3">
        <v>74987</v>
      </c>
      <c r="F299" s="19">
        <v>39601</v>
      </c>
      <c r="G299" s="20"/>
      <c r="H299" s="20" t="s">
        <v>698</v>
      </c>
      <c r="I299" s="20" t="s">
        <v>698</v>
      </c>
      <c r="J299" s="20" t="s">
        <v>689</v>
      </c>
      <c r="K299" s="3" t="s">
        <v>689</v>
      </c>
      <c r="L299" s="4">
        <v>546224</v>
      </c>
      <c r="M299" s="4"/>
      <c r="N299" s="5"/>
      <c r="O299" s="5"/>
      <c r="P299" s="4"/>
      <c r="Q299" s="5"/>
      <c r="R299" s="5"/>
      <c r="S299" s="4">
        <v>0</v>
      </c>
      <c r="T299" s="85">
        <f t="shared" si="5"/>
        <v>0</v>
      </c>
      <c r="V299" s="9"/>
      <c r="W299" s="10"/>
      <c r="X299" s="11"/>
    </row>
    <row r="300" spans="1:24" ht="16.5" customHeight="1" thickBot="1" x14ac:dyDescent="0.25">
      <c r="B300" s="35" t="s">
        <v>526</v>
      </c>
      <c r="C300" s="3" t="s">
        <v>265</v>
      </c>
      <c r="D300" s="3">
        <v>2012</v>
      </c>
      <c r="E300" s="78">
        <v>75069</v>
      </c>
      <c r="F300" s="19">
        <v>39581</v>
      </c>
      <c r="G300" s="20"/>
      <c r="H300" s="20">
        <v>39661</v>
      </c>
      <c r="I300" s="20" t="s">
        <v>772</v>
      </c>
      <c r="J300" s="20" t="s">
        <v>689</v>
      </c>
      <c r="K300" s="3" t="s">
        <v>689</v>
      </c>
      <c r="L300" s="4">
        <v>1015147.8</v>
      </c>
      <c r="M300" s="4"/>
      <c r="N300" s="5"/>
      <c r="O300" s="5"/>
      <c r="P300" s="4"/>
      <c r="Q300" s="5"/>
      <c r="R300" s="5"/>
      <c r="S300" s="4">
        <v>634038.94999999995</v>
      </c>
      <c r="T300" s="85">
        <f t="shared" si="5"/>
        <v>0.6245779678584733</v>
      </c>
      <c r="V300" s="9"/>
      <c r="W300" s="10"/>
      <c r="X300" s="11"/>
    </row>
    <row r="301" spans="1:24" ht="16.5" customHeight="1" thickBot="1" x14ac:dyDescent="0.25">
      <c r="A301" s="28"/>
      <c r="B301" s="17" t="s">
        <v>467</v>
      </c>
      <c r="C301" s="3" t="s">
        <v>130</v>
      </c>
      <c r="D301" s="3">
        <v>2010</v>
      </c>
      <c r="E301" s="3">
        <v>75171</v>
      </c>
      <c r="F301" s="19">
        <v>39507</v>
      </c>
      <c r="G301" s="20"/>
      <c r="H301" s="20">
        <v>39508</v>
      </c>
      <c r="I301" s="20">
        <v>40483</v>
      </c>
      <c r="J301" s="20" t="s">
        <v>691</v>
      </c>
      <c r="K301" s="3" t="s">
        <v>689</v>
      </c>
      <c r="L301" s="4">
        <v>5965176</v>
      </c>
      <c r="M301" s="4"/>
      <c r="N301" s="5"/>
      <c r="O301" s="5"/>
      <c r="P301" s="4"/>
      <c r="Q301" s="5"/>
      <c r="R301" s="5"/>
      <c r="S301" s="4">
        <v>1142504.53</v>
      </c>
      <c r="T301" s="85">
        <f t="shared" si="5"/>
        <v>0.19152905630948694</v>
      </c>
      <c r="U301" s="28"/>
      <c r="V301" s="9"/>
      <c r="W301" s="10"/>
      <c r="X301" s="11"/>
    </row>
    <row r="302" spans="1:24" ht="16.5" customHeight="1" thickBot="1" x14ac:dyDescent="0.25">
      <c r="B302" s="17" t="s">
        <v>480</v>
      </c>
      <c r="C302" s="3" t="s">
        <v>130</v>
      </c>
      <c r="D302" s="3">
        <v>2010</v>
      </c>
      <c r="E302" s="78">
        <v>75178</v>
      </c>
      <c r="F302" s="19">
        <v>39518</v>
      </c>
      <c r="G302" s="20"/>
      <c r="H302" s="20">
        <v>39600</v>
      </c>
      <c r="I302" s="20">
        <v>40452</v>
      </c>
      <c r="J302" s="20" t="s">
        <v>691</v>
      </c>
      <c r="K302" s="3" t="s">
        <v>689</v>
      </c>
      <c r="L302" s="4">
        <v>508610</v>
      </c>
      <c r="M302" s="4"/>
      <c r="N302" s="5"/>
      <c r="O302" s="5"/>
      <c r="P302" s="4"/>
      <c r="Q302" s="5"/>
      <c r="R302" s="5"/>
      <c r="S302" s="4">
        <v>504004.88</v>
      </c>
      <c r="T302" s="85">
        <f t="shared" si="5"/>
        <v>0.9909456754684336</v>
      </c>
      <c r="V302" s="9"/>
      <c r="W302" s="10"/>
      <c r="X302" s="11"/>
    </row>
    <row r="303" spans="1:24" ht="16.5" customHeight="1" thickBot="1" x14ac:dyDescent="0.25">
      <c r="B303" s="16" t="s">
        <v>318</v>
      </c>
      <c r="C303" s="3" t="s">
        <v>130</v>
      </c>
      <c r="D303" s="3">
        <v>2013</v>
      </c>
      <c r="E303" s="3">
        <v>75280</v>
      </c>
      <c r="F303" s="19">
        <v>39567</v>
      </c>
      <c r="G303" s="20"/>
      <c r="H303" s="20">
        <v>39661</v>
      </c>
      <c r="I303" s="20">
        <v>41609</v>
      </c>
      <c r="J303" s="20" t="s">
        <v>691</v>
      </c>
      <c r="K303" s="3" t="s">
        <v>691</v>
      </c>
      <c r="L303" s="4">
        <v>4963887.5</v>
      </c>
      <c r="M303" s="4"/>
      <c r="N303" s="5"/>
      <c r="O303" s="5"/>
      <c r="P303" s="4"/>
      <c r="Q303" s="5"/>
      <c r="R303" s="5"/>
      <c r="S303" s="4">
        <v>5160093.75</v>
      </c>
      <c r="T303" s="85">
        <f t="shared" si="5"/>
        <v>1.0395267318205741</v>
      </c>
      <c r="V303" s="9"/>
      <c r="W303" s="10"/>
      <c r="X303" s="11"/>
    </row>
    <row r="304" spans="1:24" ht="16.5" customHeight="1" thickBot="1" x14ac:dyDescent="0.25">
      <c r="B304" s="37" t="s">
        <v>574</v>
      </c>
      <c r="C304" s="3" t="s">
        <v>265</v>
      </c>
      <c r="D304" s="3">
        <v>2011</v>
      </c>
      <c r="E304" s="3">
        <v>75580</v>
      </c>
      <c r="F304" s="19">
        <v>39486</v>
      </c>
      <c r="G304" s="20"/>
      <c r="H304" s="20">
        <v>40330</v>
      </c>
      <c r="I304" s="20">
        <v>40878</v>
      </c>
      <c r="J304" s="20" t="s">
        <v>689</v>
      </c>
      <c r="K304" s="3" t="s">
        <v>689</v>
      </c>
      <c r="L304" s="4">
        <v>307931.99</v>
      </c>
      <c r="M304" s="4"/>
      <c r="N304" s="5"/>
      <c r="O304" s="5"/>
      <c r="P304" s="4"/>
      <c r="Q304" s="5"/>
      <c r="R304" s="5"/>
      <c r="S304" s="4">
        <v>185014.01</v>
      </c>
      <c r="T304" s="85">
        <f t="shared" si="5"/>
        <v>0.60082750739863056</v>
      </c>
      <c r="V304" s="9"/>
      <c r="W304" s="10"/>
      <c r="X304" s="11"/>
    </row>
    <row r="305" spans="1:24" ht="16.5" customHeight="1" thickBot="1" x14ac:dyDescent="0.25">
      <c r="B305" s="17" t="s">
        <v>469</v>
      </c>
      <c r="C305" s="3" t="s">
        <v>130</v>
      </c>
      <c r="D305" s="3">
        <v>2010</v>
      </c>
      <c r="E305" s="3">
        <v>75623</v>
      </c>
      <c r="F305" s="19">
        <v>39594</v>
      </c>
      <c r="G305" s="20"/>
      <c r="H305" s="20">
        <v>39753</v>
      </c>
      <c r="I305" s="20">
        <v>40513</v>
      </c>
      <c r="J305" s="20" t="s">
        <v>689</v>
      </c>
      <c r="K305" s="3" t="s">
        <v>689</v>
      </c>
      <c r="L305" s="4">
        <v>1034965</v>
      </c>
      <c r="M305" s="4"/>
      <c r="N305" s="5"/>
      <c r="O305" s="5"/>
      <c r="P305" s="4"/>
      <c r="Q305" s="5"/>
      <c r="R305" s="5"/>
      <c r="S305" s="4">
        <v>658430.27</v>
      </c>
      <c r="T305" s="85">
        <f t="shared" si="5"/>
        <v>0.63618602561439275</v>
      </c>
      <c r="V305" s="9"/>
      <c r="W305" s="10"/>
      <c r="X305" s="11"/>
    </row>
    <row r="306" spans="1:24" ht="16.5" customHeight="1" thickBot="1" x14ac:dyDescent="0.25">
      <c r="B306" s="17" t="s">
        <v>490</v>
      </c>
      <c r="C306" s="3" t="s">
        <v>130</v>
      </c>
      <c r="D306" s="3">
        <v>2010</v>
      </c>
      <c r="E306" s="3">
        <v>75785</v>
      </c>
      <c r="F306" s="19">
        <v>39608</v>
      </c>
      <c r="G306" s="20"/>
      <c r="H306" s="20">
        <v>39783</v>
      </c>
      <c r="I306" s="20">
        <v>40483</v>
      </c>
      <c r="J306" s="20" t="s">
        <v>691</v>
      </c>
      <c r="K306" s="3" t="s">
        <v>689</v>
      </c>
      <c r="L306" s="4">
        <v>1438399</v>
      </c>
      <c r="M306" s="4"/>
      <c r="N306" s="5"/>
      <c r="O306" s="5"/>
      <c r="P306" s="4"/>
      <c r="Q306" s="5"/>
      <c r="R306" s="5"/>
      <c r="S306" s="4">
        <v>1302707.3400000001</v>
      </c>
      <c r="T306" s="85">
        <f t="shared" si="5"/>
        <v>0.90566479815405887</v>
      </c>
      <c r="V306" s="9"/>
      <c r="W306" s="10"/>
      <c r="X306" s="11"/>
    </row>
    <row r="307" spans="1:24" ht="16.5" customHeight="1" thickBot="1" x14ac:dyDescent="0.25">
      <c r="A307" s="1">
        <v>231</v>
      </c>
      <c r="B307" s="17" t="s">
        <v>472</v>
      </c>
      <c r="C307" s="3" t="s">
        <v>130</v>
      </c>
      <c r="D307" s="3">
        <v>2010</v>
      </c>
      <c r="E307" s="78">
        <v>75834</v>
      </c>
      <c r="F307" s="19">
        <v>39610</v>
      </c>
      <c r="G307" s="20"/>
      <c r="H307" s="20">
        <v>39753</v>
      </c>
      <c r="I307" s="20">
        <v>41091</v>
      </c>
      <c r="J307" s="20" t="s">
        <v>691</v>
      </c>
      <c r="K307" s="3" t="s">
        <v>689</v>
      </c>
      <c r="L307" s="4">
        <v>2475669.2000000002</v>
      </c>
      <c r="M307" s="4"/>
      <c r="N307" s="5"/>
      <c r="O307" s="5"/>
      <c r="P307" s="4"/>
      <c r="Q307" s="5"/>
      <c r="R307" s="5"/>
      <c r="S307" s="4">
        <v>1685867.94</v>
      </c>
      <c r="T307" s="85">
        <f t="shared" si="5"/>
        <v>0.68097463909960176</v>
      </c>
      <c r="U307" s="28" t="s">
        <v>781</v>
      </c>
      <c r="V307" s="9"/>
      <c r="W307" s="10"/>
      <c r="X307" s="11"/>
    </row>
    <row r="308" spans="1:24" ht="16.5" customHeight="1" thickBot="1" x14ac:dyDescent="0.25">
      <c r="B308" s="16" t="s">
        <v>637</v>
      </c>
      <c r="C308" s="3" t="s">
        <v>268</v>
      </c>
      <c r="D308" s="3">
        <v>2013</v>
      </c>
      <c r="E308" s="3">
        <v>75886</v>
      </c>
      <c r="F308" s="19">
        <v>39518</v>
      </c>
      <c r="G308" s="20"/>
      <c r="H308" s="20">
        <v>40817</v>
      </c>
      <c r="I308" s="20">
        <v>41548</v>
      </c>
      <c r="J308" s="20" t="s">
        <v>689</v>
      </c>
      <c r="K308" s="3" t="s">
        <v>691</v>
      </c>
      <c r="L308" s="4">
        <v>1451022.04</v>
      </c>
      <c r="M308" s="4"/>
      <c r="N308" s="5"/>
      <c r="O308" s="5"/>
      <c r="P308" s="4"/>
      <c r="Q308" s="5"/>
      <c r="R308" s="5"/>
      <c r="S308" s="4">
        <v>1455079.73</v>
      </c>
      <c r="T308" s="85">
        <f t="shared" si="5"/>
        <v>1.0027964358143036</v>
      </c>
      <c r="V308" s="9"/>
      <c r="W308" s="10"/>
      <c r="X308" s="11"/>
    </row>
    <row r="309" spans="1:24" ht="27" customHeight="1" thickBot="1" x14ac:dyDescent="0.25">
      <c r="B309" s="35" t="s">
        <v>133</v>
      </c>
      <c r="C309" s="3" t="s">
        <v>264</v>
      </c>
      <c r="D309" s="3">
        <v>2012</v>
      </c>
      <c r="E309" s="78">
        <v>75907</v>
      </c>
      <c r="F309" s="19">
        <v>39615</v>
      </c>
      <c r="G309" s="20"/>
      <c r="H309" s="20">
        <v>40118</v>
      </c>
      <c r="I309" s="20">
        <v>42278</v>
      </c>
      <c r="J309" s="20" t="s">
        <v>689</v>
      </c>
      <c r="K309" s="3" t="s">
        <v>689</v>
      </c>
      <c r="L309" s="4">
        <v>1300221.31</v>
      </c>
      <c r="M309" s="4"/>
      <c r="N309" s="5"/>
      <c r="O309" s="5"/>
      <c r="P309" s="4"/>
      <c r="Q309" s="5"/>
      <c r="R309" s="5"/>
      <c r="S309" s="4">
        <v>1282896.56</v>
      </c>
      <c r="T309" s="85">
        <f t="shared" si="5"/>
        <v>0.98667553756675475</v>
      </c>
      <c r="U309" s="1" t="s">
        <v>753</v>
      </c>
      <c r="V309" s="9"/>
      <c r="W309" s="10"/>
      <c r="X309" s="11"/>
    </row>
    <row r="310" spans="1:24" ht="16.5" customHeight="1" thickBot="1" x14ac:dyDescent="0.25">
      <c r="A310" s="1">
        <v>26</v>
      </c>
      <c r="B310" s="17" t="s">
        <v>491</v>
      </c>
      <c r="C310" s="3" t="s">
        <v>130</v>
      </c>
      <c r="D310" s="3">
        <v>2010</v>
      </c>
      <c r="E310" s="78">
        <v>75981</v>
      </c>
      <c r="F310" s="19">
        <v>39615</v>
      </c>
      <c r="G310" s="20"/>
      <c r="H310" s="20">
        <v>39661</v>
      </c>
      <c r="I310" s="20">
        <v>41944</v>
      </c>
      <c r="J310" s="20" t="s">
        <v>689</v>
      </c>
      <c r="K310" s="3" t="s">
        <v>691</v>
      </c>
      <c r="L310" s="4">
        <v>5798305</v>
      </c>
      <c r="M310" s="4"/>
      <c r="N310" s="5"/>
      <c r="O310" s="5"/>
      <c r="P310" s="4"/>
      <c r="Q310" s="5"/>
      <c r="R310" s="5"/>
      <c r="S310" s="4">
        <v>2814514.9899999998</v>
      </c>
      <c r="T310" s="85">
        <f t="shared" si="5"/>
        <v>0.48540306003219902</v>
      </c>
      <c r="V310" s="9"/>
      <c r="W310" s="10"/>
      <c r="X310" s="11"/>
    </row>
    <row r="311" spans="1:24" ht="27" customHeight="1" thickBot="1" x14ac:dyDescent="0.25">
      <c r="A311" s="28"/>
      <c r="B311" s="17" t="s">
        <v>484</v>
      </c>
      <c r="C311" s="3" t="s">
        <v>130</v>
      </c>
      <c r="D311" s="3">
        <v>2010</v>
      </c>
      <c r="E311" s="3">
        <v>76127</v>
      </c>
      <c r="F311" s="19">
        <v>39510</v>
      </c>
      <c r="G311" s="20"/>
      <c r="H311" s="20">
        <v>39753</v>
      </c>
      <c r="I311" s="20">
        <v>40238</v>
      </c>
      <c r="J311" s="20" t="s">
        <v>689</v>
      </c>
      <c r="K311" s="3" t="s">
        <v>689</v>
      </c>
      <c r="L311" s="4">
        <v>254241</v>
      </c>
      <c r="M311" s="4"/>
      <c r="N311" s="5"/>
      <c r="O311" s="5"/>
      <c r="P311" s="4"/>
      <c r="Q311" s="5"/>
      <c r="R311" s="5"/>
      <c r="S311" s="4">
        <v>242912.04</v>
      </c>
      <c r="T311" s="85">
        <f t="shared" si="5"/>
        <v>0.9554400745749112</v>
      </c>
      <c r="U311" s="28"/>
      <c r="V311" s="9"/>
      <c r="W311" s="10"/>
      <c r="X311" s="11"/>
    </row>
    <row r="312" spans="1:24" ht="16.5" customHeight="1" thickBot="1" x14ac:dyDescent="0.25">
      <c r="A312" s="1">
        <v>27</v>
      </c>
      <c r="B312" s="14" t="s">
        <v>630</v>
      </c>
      <c r="C312" s="3" t="s">
        <v>267</v>
      </c>
      <c r="D312" s="3">
        <v>2012</v>
      </c>
      <c r="E312" s="3">
        <v>76345</v>
      </c>
      <c r="F312" s="19">
        <v>39668</v>
      </c>
      <c r="G312" s="20"/>
      <c r="H312" s="20">
        <v>39783</v>
      </c>
      <c r="I312" s="20">
        <v>41183</v>
      </c>
      <c r="J312" s="20" t="s">
        <v>691</v>
      </c>
      <c r="K312" s="3" t="s">
        <v>689</v>
      </c>
      <c r="L312" s="4">
        <v>1002583</v>
      </c>
      <c r="M312" s="4"/>
      <c r="N312" s="5"/>
      <c r="O312" s="5"/>
      <c r="P312" s="4"/>
      <c r="Q312" s="5"/>
      <c r="R312" s="5"/>
      <c r="S312" s="4">
        <v>695002.6</v>
      </c>
      <c r="T312" s="85">
        <f t="shared" si="5"/>
        <v>0.69321203331793979</v>
      </c>
      <c r="U312" s="1" t="s">
        <v>791</v>
      </c>
      <c r="V312" s="9"/>
      <c r="W312" s="10"/>
      <c r="X312" s="11"/>
    </row>
    <row r="313" spans="1:24" ht="16.5" customHeight="1" thickBot="1" x14ac:dyDescent="0.25">
      <c r="B313" s="15" t="s">
        <v>403</v>
      </c>
      <c r="C313" s="3" t="s">
        <v>130</v>
      </c>
      <c r="D313" s="3">
        <v>2011</v>
      </c>
      <c r="E313" s="3">
        <v>76370</v>
      </c>
      <c r="F313" s="19">
        <v>39545</v>
      </c>
      <c r="G313" s="20"/>
      <c r="H313" s="20" t="s">
        <v>710</v>
      </c>
      <c r="I313" s="20" t="s">
        <v>694</v>
      </c>
      <c r="J313" s="20" t="s">
        <v>689</v>
      </c>
      <c r="K313" s="3" t="s">
        <v>689</v>
      </c>
      <c r="L313" s="4">
        <v>299668.03999999998</v>
      </c>
      <c r="M313" s="4"/>
      <c r="N313" s="5"/>
      <c r="O313" s="5"/>
      <c r="P313" s="4"/>
      <c r="Q313" s="5"/>
      <c r="R313" s="5"/>
      <c r="S313" s="4">
        <v>299487.99</v>
      </c>
      <c r="T313" s="85">
        <f t="shared" si="5"/>
        <v>0.99939916849324339</v>
      </c>
      <c r="V313" s="9"/>
      <c r="W313" s="10"/>
      <c r="X313" s="11"/>
    </row>
    <row r="314" spans="1:24" ht="16.5" customHeight="1" thickBot="1" x14ac:dyDescent="0.25">
      <c r="B314" s="15" t="s">
        <v>399</v>
      </c>
      <c r="C314" s="3" t="s">
        <v>130</v>
      </c>
      <c r="D314" s="3">
        <v>2011</v>
      </c>
      <c r="E314" s="3">
        <v>76391</v>
      </c>
      <c r="F314" s="19">
        <v>39545</v>
      </c>
      <c r="G314" s="20"/>
      <c r="H314" s="20" t="s">
        <v>710</v>
      </c>
      <c r="I314" s="20" t="s">
        <v>694</v>
      </c>
      <c r="J314" s="20" t="s">
        <v>689</v>
      </c>
      <c r="K314" s="3" t="s">
        <v>689</v>
      </c>
      <c r="L314" s="4">
        <v>299204.44</v>
      </c>
      <c r="M314" s="4"/>
      <c r="N314" s="5"/>
      <c r="O314" s="5"/>
      <c r="P314" s="4"/>
      <c r="Q314" s="5"/>
      <c r="R314" s="5"/>
      <c r="S314" s="4">
        <v>298732.43</v>
      </c>
      <c r="T314" s="85">
        <f t="shared" si="5"/>
        <v>0.99842244988075712</v>
      </c>
      <c r="V314" s="9"/>
      <c r="W314" s="10"/>
      <c r="X314" s="11"/>
    </row>
    <row r="315" spans="1:24" ht="16.5" customHeight="1" thickBot="1" x14ac:dyDescent="0.25">
      <c r="B315" s="15" t="s">
        <v>400</v>
      </c>
      <c r="C315" s="3" t="s">
        <v>130</v>
      </c>
      <c r="D315" s="3">
        <v>2011</v>
      </c>
      <c r="E315" s="3">
        <v>76398</v>
      </c>
      <c r="F315" s="19">
        <v>39545</v>
      </c>
      <c r="G315" s="20"/>
      <c r="H315" s="20" t="s">
        <v>710</v>
      </c>
      <c r="I315" s="20" t="s">
        <v>694</v>
      </c>
      <c r="J315" s="20" t="s">
        <v>689</v>
      </c>
      <c r="K315" s="3" t="s">
        <v>689</v>
      </c>
      <c r="L315" s="4">
        <v>299789.46999999997</v>
      </c>
      <c r="M315" s="4"/>
      <c r="N315" s="5"/>
      <c r="O315" s="5"/>
      <c r="P315" s="4"/>
      <c r="Q315" s="5"/>
      <c r="R315" s="5"/>
      <c r="S315" s="4">
        <v>299474.46999999997</v>
      </c>
      <c r="T315" s="85">
        <f t="shared" si="5"/>
        <v>0.99894926262753658</v>
      </c>
      <c r="V315" s="9"/>
      <c r="W315" s="10"/>
      <c r="X315" s="11"/>
    </row>
    <row r="316" spans="1:24" ht="16.5" customHeight="1" thickBot="1" x14ac:dyDescent="0.25">
      <c r="A316" s="28">
        <v>135</v>
      </c>
      <c r="B316" s="3" t="s">
        <v>20</v>
      </c>
      <c r="C316" s="3" t="s">
        <v>130</v>
      </c>
      <c r="D316" s="3">
        <v>2015</v>
      </c>
      <c r="E316" s="3">
        <v>76461</v>
      </c>
      <c r="F316" s="19">
        <v>39583</v>
      </c>
      <c r="G316" s="20"/>
      <c r="H316" s="20">
        <v>39845</v>
      </c>
      <c r="I316" s="20">
        <v>42339</v>
      </c>
      <c r="J316" s="20" t="s">
        <v>689</v>
      </c>
      <c r="K316" s="3" t="s">
        <v>691</v>
      </c>
      <c r="L316" s="4">
        <v>8539050</v>
      </c>
      <c r="M316" s="4">
        <v>7991608</v>
      </c>
      <c r="N316" s="5">
        <v>249399</v>
      </c>
      <c r="O316" s="5">
        <v>0</v>
      </c>
      <c r="P316" s="4">
        <v>194118</v>
      </c>
      <c r="Q316" s="5">
        <v>184006</v>
      </c>
      <c r="R316" s="5">
        <v>94.8</v>
      </c>
      <c r="S316" s="4">
        <v>8425152.7300000004</v>
      </c>
      <c r="T316" s="85">
        <f t="shared" si="5"/>
        <v>0.98666159935824249</v>
      </c>
      <c r="U316" s="28"/>
      <c r="V316" s="9"/>
      <c r="W316" s="10"/>
      <c r="X316" s="11"/>
    </row>
    <row r="317" spans="1:24" ht="16.5" customHeight="1" thickBot="1" x14ac:dyDescent="0.25">
      <c r="A317" s="1">
        <v>28</v>
      </c>
      <c r="B317" s="17" t="s">
        <v>468</v>
      </c>
      <c r="C317" s="3" t="s">
        <v>130</v>
      </c>
      <c r="D317" s="3">
        <v>2010</v>
      </c>
      <c r="E317" s="3">
        <v>76466</v>
      </c>
      <c r="F317" s="19">
        <v>39548</v>
      </c>
      <c r="G317" s="20"/>
      <c r="H317" s="20">
        <v>39630</v>
      </c>
      <c r="I317" s="20">
        <v>40513</v>
      </c>
      <c r="J317" s="20" t="s">
        <v>689</v>
      </c>
      <c r="K317" s="3" t="s">
        <v>689</v>
      </c>
      <c r="L317" s="4">
        <v>1745749</v>
      </c>
      <c r="M317" s="4"/>
      <c r="N317" s="5"/>
      <c r="O317" s="5"/>
      <c r="P317" s="4"/>
      <c r="Q317" s="5"/>
      <c r="R317" s="5"/>
      <c r="S317" s="4">
        <v>1054823.72</v>
      </c>
      <c r="T317" s="85">
        <f t="shared" si="5"/>
        <v>0.60422415822664077</v>
      </c>
      <c r="V317" s="9"/>
      <c r="W317" s="10"/>
      <c r="X317" s="11"/>
    </row>
    <row r="318" spans="1:24" ht="16.5" customHeight="1" thickBot="1" x14ac:dyDescent="0.25">
      <c r="A318" s="28">
        <v>136</v>
      </c>
      <c r="B318" s="17" t="s">
        <v>470</v>
      </c>
      <c r="C318" s="3" t="s">
        <v>130</v>
      </c>
      <c r="D318" s="3">
        <v>2010</v>
      </c>
      <c r="E318" s="78">
        <v>76505</v>
      </c>
      <c r="F318" s="19">
        <v>39575</v>
      </c>
      <c r="G318" s="20"/>
      <c r="H318" s="20">
        <v>39753</v>
      </c>
      <c r="I318" s="20" t="s">
        <v>710</v>
      </c>
      <c r="J318" s="20" t="s">
        <v>691</v>
      </c>
      <c r="K318" s="3" t="s">
        <v>689</v>
      </c>
      <c r="L318" s="4">
        <v>1110460</v>
      </c>
      <c r="M318" s="4"/>
      <c r="N318" s="5"/>
      <c r="O318" s="5"/>
      <c r="P318" s="4"/>
      <c r="Q318" s="5"/>
      <c r="R318" s="5"/>
      <c r="S318" s="4">
        <v>703543</v>
      </c>
      <c r="T318" s="85">
        <f t="shared" si="5"/>
        <v>0.63355996614015808</v>
      </c>
      <c r="U318" s="28"/>
      <c r="V318" s="9"/>
      <c r="W318" s="10"/>
      <c r="X318" s="11"/>
    </row>
    <row r="319" spans="1:24" ht="16.5" customHeight="1" thickBot="1" x14ac:dyDescent="0.25">
      <c r="A319" s="28">
        <v>137</v>
      </c>
      <c r="B319" s="15" t="s">
        <v>22</v>
      </c>
      <c r="C319" s="3" t="s">
        <v>130</v>
      </c>
      <c r="D319" s="3">
        <v>2011</v>
      </c>
      <c r="E319" s="78">
        <v>76746</v>
      </c>
      <c r="F319" s="19">
        <v>39498</v>
      </c>
      <c r="G319" s="20"/>
      <c r="H319" s="20">
        <v>39479</v>
      </c>
      <c r="I319" s="20">
        <v>42339</v>
      </c>
      <c r="J319" s="20" t="s">
        <v>689</v>
      </c>
      <c r="K319" s="3" t="s">
        <v>689</v>
      </c>
      <c r="L319" s="4">
        <v>6597709</v>
      </c>
      <c r="M319" s="4"/>
      <c r="N319" s="5"/>
      <c r="O319" s="5"/>
      <c r="P319" s="4"/>
      <c r="Q319" s="5"/>
      <c r="R319" s="5"/>
      <c r="S319" s="4">
        <v>6595322.2199999997</v>
      </c>
      <c r="T319" s="85">
        <f t="shared" si="5"/>
        <v>0.99963824109247612</v>
      </c>
      <c r="U319" s="28"/>
      <c r="V319" s="9"/>
      <c r="W319" s="10"/>
      <c r="X319" s="11"/>
    </row>
    <row r="320" spans="1:24" ht="16.5" customHeight="1" thickBot="1" x14ac:dyDescent="0.25">
      <c r="A320" s="28">
        <v>138</v>
      </c>
      <c r="B320" s="17" t="s">
        <v>473</v>
      </c>
      <c r="C320" s="3" t="s">
        <v>130</v>
      </c>
      <c r="D320" s="3">
        <v>2010</v>
      </c>
      <c r="E320" s="78">
        <v>77033</v>
      </c>
      <c r="F320" s="19">
        <v>39552</v>
      </c>
      <c r="G320" s="20"/>
      <c r="H320" s="20">
        <v>39753</v>
      </c>
      <c r="I320" s="20">
        <v>40513</v>
      </c>
      <c r="J320" s="20" t="s">
        <v>689</v>
      </c>
      <c r="K320" s="3" t="s">
        <v>689</v>
      </c>
      <c r="L320" s="4">
        <v>347142</v>
      </c>
      <c r="M320" s="4"/>
      <c r="N320" s="5"/>
      <c r="O320" s="5"/>
      <c r="P320" s="4"/>
      <c r="Q320" s="5"/>
      <c r="R320" s="5"/>
      <c r="S320" s="4">
        <v>168751.02</v>
      </c>
      <c r="T320" s="85">
        <f t="shared" si="5"/>
        <v>0.48611524966728309</v>
      </c>
      <c r="U320" s="28"/>
      <c r="V320" s="9"/>
      <c r="W320" s="10"/>
      <c r="X320" s="11"/>
    </row>
    <row r="321" spans="1:24" ht="16.5" customHeight="1" thickBot="1" x14ac:dyDescent="0.25">
      <c r="A321" s="28">
        <v>139</v>
      </c>
      <c r="B321" s="17" t="s">
        <v>506</v>
      </c>
      <c r="C321" s="3" t="s">
        <v>130</v>
      </c>
      <c r="D321" s="3">
        <v>2010</v>
      </c>
      <c r="E321" s="78">
        <v>77127</v>
      </c>
      <c r="F321" s="19">
        <v>39755</v>
      </c>
      <c r="G321" s="20"/>
      <c r="H321" s="20">
        <v>40360</v>
      </c>
      <c r="I321" s="20">
        <v>40513</v>
      </c>
      <c r="J321" s="20" t="s">
        <v>691</v>
      </c>
      <c r="K321" s="3" t="s">
        <v>689</v>
      </c>
      <c r="L321" s="4">
        <v>258517.94</v>
      </c>
      <c r="M321" s="4"/>
      <c r="N321" s="5"/>
      <c r="O321" s="5"/>
      <c r="P321" s="4"/>
      <c r="Q321" s="5"/>
      <c r="R321" s="5"/>
      <c r="S321" s="4">
        <v>249999.34</v>
      </c>
      <c r="T321" s="85">
        <f t="shared" si="5"/>
        <v>0.9670483216754705</v>
      </c>
      <c r="U321" s="28"/>
      <c r="V321" s="9"/>
      <c r="W321" s="10"/>
      <c r="X321" s="11"/>
    </row>
    <row r="322" spans="1:24" ht="16.5" customHeight="1" thickBot="1" x14ac:dyDescent="0.25">
      <c r="A322" s="28">
        <v>140</v>
      </c>
      <c r="B322" s="15" t="s">
        <v>668</v>
      </c>
      <c r="C322" s="3" t="s">
        <v>268</v>
      </c>
      <c r="D322" s="3">
        <v>2011</v>
      </c>
      <c r="E322" s="3">
        <v>77218</v>
      </c>
      <c r="F322" s="19">
        <v>39504</v>
      </c>
      <c r="G322" s="20"/>
      <c r="H322" s="20" t="s">
        <v>778</v>
      </c>
      <c r="I322" s="20">
        <v>40878</v>
      </c>
      <c r="J322" s="20" t="s">
        <v>689</v>
      </c>
      <c r="K322" s="3" t="s">
        <v>689</v>
      </c>
      <c r="L322" s="4">
        <v>183061</v>
      </c>
      <c r="M322" s="4"/>
      <c r="N322" s="5"/>
      <c r="O322" s="5"/>
      <c r="P322" s="4"/>
      <c r="Q322" s="5"/>
      <c r="R322" s="5"/>
      <c r="S322" s="4">
        <v>243001.25</v>
      </c>
      <c r="T322" s="85">
        <f t="shared" si="5"/>
        <v>1.3274332053250009</v>
      </c>
      <c r="U322" s="28"/>
      <c r="V322" s="9"/>
      <c r="W322" s="10"/>
      <c r="X322" s="11"/>
    </row>
    <row r="323" spans="1:24" ht="16.5" customHeight="1" thickBot="1" x14ac:dyDescent="0.25">
      <c r="A323" s="28">
        <v>141</v>
      </c>
      <c r="B323" s="15" t="s">
        <v>382</v>
      </c>
      <c r="C323" s="3" t="s">
        <v>130</v>
      </c>
      <c r="D323" s="3">
        <v>2011</v>
      </c>
      <c r="E323" s="3">
        <v>77222</v>
      </c>
      <c r="F323" s="19">
        <v>39591</v>
      </c>
      <c r="G323" s="20"/>
      <c r="H323" s="20">
        <v>40118</v>
      </c>
      <c r="I323" s="20">
        <v>42064</v>
      </c>
      <c r="J323" s="20" t="s">
        <v>689</v>
      </c>
      <c r="K323" s="3" t="s">
        <v>691</v>
      </c>
      <c r="L323" s="4">
        <v>2684107.79</v>
      </c>
      <c r="M323" s="4"/>
      <c r="N323" s="5"/>
      <c r="O323" s="5"/>
      <c r="P323" s="4"/>
      <c r="Q323" s="5"/>
      <c r="R323" s="5"/>
      <c r="S323" s="4">
        <v>2543954.5099999998</v>
      </c>
      <c r="T323" s="85">
        <f t="shared" si="5"/>
        <v>0.94778403441092796</v>
      </c>
      <c r="U323" s="28"/>
      <c r="V323" s="9"/>
      <c r="W323" s="10"/>
      <c r="X323" s="11"/>
    </row>
    <row r="324" spans="1:24" ht="16.5" customHeight="1" thickBot="1" x14ac:dyDescent="0.25">
      <c r="A324" s="28">
        <v>143</v>
      </c>
      <c r="B324" s="17" t="s">
        <v>497</v>
      </c>
      <c r="C324" s="3" t="s">
        <v>130</v>
      </c>
      <c r="D324" s="3">
        <v>2010</v>
      </c>
      <c r="E324" s="3">
        <v>77429</v>
      </c>
      <c r="F324" s="19">
        <v>39604</v>
      </c>
      <c r="G324" s="20"/>
      <c r="H324" s="20">
        <v>39722</v>
      </c>
      <c r="I324" s="20">
        <v>40513</v>
      </c>
      <c r="J324" s="20" t="s">
        <v>689</v>
      </c>
      <c r="K324" s="3" t="s">
        <v>689</v>
      </c>
      <c r="L324" s="4">
        <v>1526250</v>
      </c>
      <c r="M324" s="4"/>
      <c r="N324" s="5"/>
      <c r="O324" s="5"/>
      <c r="P324" s="4"/>
      <c r="Q324" s="5"/>
      <c r="R324" s="5"/>
      <c r="S324" s="4">
        <v>233558.63</v>
      </c>
      <c r="T324" s="85">
        <f t="shared" si="5"/>
        <v>0.15302776740376742</v>
      </c>
      <c r="U324" s="28"/>
      <c r="V324" s="9"/>
      <c r="W324" s="10"/>
      <c r="X324" s="11"/>
    </row>
    <row r="325" spans="1:24" ht="16.5" customHeight="1" thickBot="1" x14ac:dyDescent="0.25">
      <c r="A325" s="28">
        <v>144</v>
      </c>
      <c r="B325" s="16" t="s">
        <v>638</v>
      </c>
      <c r="C325" s="3" t="s">
        <v>268</v>
      </c>
      <c r="D325" s="3">
        <v>2013</v>
      </c>
      <c r="E325" s="3">
        <v>77864</v>
      </c>
      <c r="F325" s="19">
        <v>40102</v>
      </c>
      <c r="G325" s="20"/>
      <c r="H325" s="20">
        <v>39722</v>
      </c>
      <c r="I325" s="20" t="s">
        <v>694</v>
      </c>
      <c r="J325" s="20" t="s">
        <v>689</v>
      </c>
      <c r="K325" s="3" t="s">
        <v>691</v>
      </c>
      <c r="L325" s="4">
        <v>6590540.3099999996</v>
      </c>
      <c r="M325" s="4"/>
      <c r="N325" s="5"/>
      <c r="O325" s="5"/>
      <c r="P325" s="4"/>
      <c r="Q325" s="5"/>
      <c r="R325" s="5"/>
      <c r="S325" s="4">
        <v>6514488.4500000002</v>
      </c>
      <c r="T325" s="85">
        <f t="shared" si="5"/>
        <v>0.9884604514314852</v>
      </c>
      <c r="U325" s="28"/>
      <c r="V325" s="9"/>
      <c r="W325" s="10"/>
      <c r="X325" s="11"/>
    </row>
    <row r="326" spans="1:24" ht="16.5" customHeight="1" thickBot="1" x14ac:dyDescent="0.25">
      <c r="A326" s="28">
        <v>145</v>
      </c>
      <c r="B326" s="17" t="s">
        <v>492</v>
      </c>
      <c r="C326" s="3" t="s">
        <v>130</v>
      </c>
      <c r="D326" s="3">
        <v>2010</v>
      </c>
      <c r="E326" s="3">
        <v>77865</v>
      </c>
      <c r="F326" s="19">
        <v>39594</v>
      </c>
      <c r="G326" s="20"/>
      <c r="H326" s="20">
        <v>39783</v>
      </c>
      <c r="I326" s="20">
        <v>40148</v>
      </c>
      <c r="J326" s="20" t="s">
        <v>689</v>
      </c>
      <c r="K326" s="3" t="s">
        <v>689</v>
      </c>
      <c r="L326" s="4">
        <v>1500000</v>
      </c>
      <c r="M326" s="4"/>
      <c r="N326" s="5"/>
      <c r="O326" s="5"/>
      <c r="P326" s="4"/>
      <c r="Q326" s="5"/>
      <c r="R326" s="5"/>
      <c r="S326" s="4">
        <v>304174.90000000002</v>
      </c>
      <c r="T326" s="85">
        <f t="shared" si="5"/>
        <v>0.20278326666666668</v>
      </c>
      <c r="U326" s="28" t="s">
        <v>775</v>
      </c>
      <c r="V326" s="9"/>
      <c r="W326" s="10"/>
      <c r="X326" s="11"/>
    </row>
    <row r="327" spans="1:24" ht="16.5" customHeight="1" thickBot="1" x14ac:dyDescent="0.25">
      <c r="A327" s="28">
        <v>146</v>
      </c>
      <c r="B327" s="15" t="s">
        <v>375</v>
      </c>
      <c r="C327" s="3" t="s">
        <v>130</v>
      </c>
      <c r="D327" s="3">
        <v>2011</v>
      </c>
      <c r="E327" s="78">
        <v>78742</v>
      </c>
      <c r="F327" s="19">
        <v>39631</v>
      </c>
      <c r="G327" s="20"/>
      <c r="H327" s="20">
        <v>39661</v>
      </c>
      <c r="I327" s="20">
        <v>40878</v>
      </c>
      <c r="J327" s="20" t="s">
        <v>689</v>
      </c>
      <c r="K327" s="3" t="s">
        <v>689</v>
      </c>
      <c r="L327" s="4">
        <v>982982</v>
      </c>
      <c r="M327" s="4"/>
      <c r="N327" s="5"/>
      <c r="O327" s="5"/>
      <c r="P327" s="4"/>
      <c r="Q327" s="5"/>
      <c r="R327" s="5"/>
      <c r="S327" s="4">
        <v>973055.24</v>
      </c>
      <c r="T327" s="85">
        <f t="shared" ref="T327:T390" si="6">+S327/L327</f>
        <v>0.98990138171400899</v>
      </c>
      <c r="U327" s="28"/>
      <c r="V327" s="9"/>
      <c r="W327" s="10"/>
      <c r="X327" s="11"/>
    </row>
    <row r="328" spans="1:24" ht="16.5" customHeight="1" thickBot="1" x14ac:dyDescent="0.25">
      <c r="A328" s="28">
        <v>147</v>
      </c>
      <c r="B328" s="15" t="s">
        <v>670</v>
      </c>
      <c r="C328" s="3" t="s">
        <v>268</v>
      </c>
      <c r="D328" s="3">
        <v>2011</v>
      </c>
      <c r="E328" s="3">
        <v>79630</v>
      </c>
      <c r="F328" s="19">
        <v>39549</v>
      </c>
      <c r="G328" s="20"/>
      <c r="H328" s="20">
        <v>39783</v>
      </c>
      <c r="I328" s="20">
        <v>40878</v>
      </c>
      <c r="J328" s="20" t="s">
        <v>689</v>
      </c>
      <c r="K328" s="3" t="s">
        <v>689</v>
      </c>
      <c r="L328" s="4">
        <v>1046307</v>
      </c>
      <c r="M328" s="4"/>
      <c r="N328" s="5"/>
      <c r="O328" s="5"/>
      <c r="P328" s="4"/>
      <c r="Q328" s="5"/>
      <c r="R328" s="5"/>
      <c r="S328" s="4">
        <v>1665700.87</v>
      </c>
      <c r="T328" s="85">
        <f t="shared" si="6"/>
        <v>1.5919810055748458</v>
      </c>
      <c r="U328" s="28"/>
      <c r="V328" s="9"/>
      <c r="W328" s="10"/>
      <c r="X328" s="11"/>
    </row>
    <row r="329" spans="1:24" ht="16.5" customHeight="1" thickBot="1" x14ac:dyDescent="0.25">
      <c r="A329" s="28">
        <v>148</v>
      </c>
      <c r="B329" s="15" t="s">
        <v>379</v>
      </c>
      <c r="C329" s="3" t="s">
        <v>130</v>
      </c>
      <c r="D329" s="3">
        <v>2011</v>
      </c>
      <c r="E329" s="3">
        <v>79663</v>
      </c>
      <c r="F329" s="19">
        <v>39770</v>
      </c>
      <c r="G329" s="20"/>
      <c r="H329" s="20">
        <v>40210</v>
      </c>
      <c r="I329" s="20">
        <v>40513</v>
      </c>
      <c r="J329" s="20" t="s">
        <v>691</v>
      </c>
      <c r="K329" s="3" t="s">
        <v>689</v>
      </c>
      <c r="L329" s="4">
        <v>284017</v>
      </c>
      <c r="M329" s="4"/>
      <c r="N329" s="5"/>
      <c r="O329" s="5"/>
      <c r="P329" s="4"/>
      <c r="Q329" s="5"/>
      <c r="R329" s="5"/>
      <c r="S329" s="4">
        <v>277135.44</v>
      </c>
      <c r="T329" s="85">
        <f t="shared" si="6"/>
        <v>0.97577060528066983</v>
      </c>
      <c r="U329" s="28"/>
      <c r="V329" s="9"/>
      <c r="W329" s="10"/>
      <c r="X329" s="11"/>
    </row>
    <row r="330" spans="1:24" ht="16.5" customHeight="1" thickBot="1" x14ac:dyDescent="0.25">
      <c r="A330" s="28">
        <v>149</v>
      </c>
      <c r="B330" s="14" t="s">
        <v>653</v>
      </c>
      <c r="C330" s="3" t="s">
        <v>268</v>
      </c>
      <c r="D330" s="3">
        <v>2012</v>
      </c>
      <c r="E330" s="3">
        <v>79853</v>
      </c>
      <c r="F330" s="19" t="s">
        <v>752</v>
      </c>
      <c r="G330" s="20"/>
      <c r="H330" s="20" t="s">
        <v>698</v>
      </c>
      <c r="I330" s="20" t="s">
        <v>698</v>
      </c>
      <c r="J330" s="20" t="s">
        <v>689</v>
      </c>
      <c r="K330" s="3" t="s">
        <v>689</v>
      </c>
      <c r="L330" s="4">
        <v>3511622</v>
      </c>
      <c r="M330" s="4"/>
      <c r="N330" s="5"/>
      <c r="O330" s="5"/>
      <c r="P330" s="4"/>
      <c r="Q330" s="5"/>
      <c r="R330" s="5"/>
      <c r="S330" s="4">
        <v>0</v>
      </c>
      <c r="T330" s="85">
        <f t="shared" si="6"/>
        <v>0</v>
      </c>
      <c r="U330" s="28"/>
      <c r="V330" s="9"/>
      <c r="W330" s="10"/>
      <c r="X330" s="11"/>
    </row>
    <row r="331" spans="1:24" ht="16.5" customHeight="1" thickBot="1" x14ac:dyDescent="0.25">
      <c r="B331" s="15" t="s">
        <v>404</v>
      </c>
      <c r="C331" s="3" t="s">
        <v>130</v>
      </c>
      <c r="D331" s="3">
        <v>2011</v>
      </c>
      <c r="E331" s="3">
        <v>80669</v>
      </c>
      <c r="F331" s="19">
        <v>39552</v>
      </c>
      <c r="G331" s="20"/>
      <c r="H331" s="20" t="s">
        <v>710</v>
      </c>
      <c r="I331" s="20" t="s">
        <v>694</v>
      </c>
      <c r="J331" s="20" t="s">
        <v>689</v>
      </c>
      <c r="K331" s="3" t="s">
        <v>689</v>
      </c>
      <c r="L331" s="4">
        <v>296055.13</v>
      </c>
      <c r="M331" s="4"/>
      <c r="N331" s="5"/>
      <c r="O331" s="5"/>
      <c r="P331" s="4"/>
      <c r="Q331" s="5"/>
      <c r="R331" s="5"/>
      <c r="S331" s="4">
        <v>295743.13</v>
      </c>
      <c r="T331" s="85">
        <f t="shared" si="6"/>
        <v>0.99894614222695621</v>
      </c>
      <c r="V331" s="9"/>
      <c r="W331" s="10"/>
      <c r="X331" s="11"/>
    </row>
    <row r="332" spans="1:24" ht="16.5" customHeight="1" thickBot="1" x14ac:dyDescent="0.25">
      <c r="B332" s="17" t="s">
        <v>471</v>
      </c>
      <c r="C332" s="3" t="s">
        <v>130</v>
      </c>
      <c r="D332" s="3">
        <v>2010</v>
      </c>
      <c r="E332" s="78">
        <v>81906</v>
      </c>
      <c r="F332" s="19">
        <v>39563</v>
      </c>
      <c r="G332" s="20"/>
      <c r="H332" s="20">
        <v>39783</v>
      </c>
      <c r="I332" s="20">
        <v>41122</v>
      </c>
      <c r="J332" s="20" t="s">
        <v>691</v>
      </c>
      <c r="K332" s="3" t="s">
        <v>689</v>
      </c>
      <c r="L332" s="4">
        <v>1656025.5</v>
      </c>
      <c r="M332" s="4"/>
      <c r="N332" s="5"/>
      <c r="O332" s="5"/>
      <c r="P332" s="4"/>
      <c r="Q332" s="5"/>
      <c r="R332" s="5"/>
      <c r="S332" s="4">
        <v>1004419.52</v>
      </c>
      <c r="T332" s="85">
        <f t="shared" si="6"/>
        <v>0.6065241869765895</v>
      </c>
      <c r="U332" s="1" t="s">
        <v>754</v>
      </c>
      <c r="V332" s="9"/>
      <c r="W332" s="10"/>
      <c r="X332" s="11"/>
    </row>
    <row r="333" spans="1:24" ht="16.5" customHeight="1" thickBot="1" x14ac:dyDescent="0.25">
      <c r="B333" s="14" t="s">
        <v>343</v>
      </c>
      <c r="C333" s="3" t="s">
        <v>130</v>
      </c>
      <c r="D333" s="3">
        <v>2012</v>
      </c>
      <c r="E333" s="78">
        <v>82298</v>
      </c>
      <c r="F333" s="19">
        <v>39609</v>
      </c>
      <c r="G333" s="20"/>
      <c r="H333" s="20">
        <v>40118</v>
      </c>
      <c r="I333" s="20">
        <v>40695</v>
      </c>
      <c r="J333" s="20" t="s">
        <v>691</v>
      </c>
      <c r="K333" s="3" t="s">
        <v>691</v>
      </c>
      <c r="L333" s="4">
        <v>1493153</v>
      </c>
      <c r="M333" s="4"/>
      <c r="N333" s="5"/>
      <c r="O333" s="5"/>
      <c r="P333" s="4"/>
      <c r="Q333" s="5"/>
      <c r="R333" s="5"/>
      <c r="S333" s="4">
        <v>1133588.82</v>
      </c>
      <c r="T333" s="85">
        <f t="shared" si="6"/>
        <v>0.75919133538224148</v>
      </c>
      <c r="U333" s="1" t="s">
        <v>812</v>
      </c>
      <c r="V333" s="9"/>
      <c r="W333" s="10"/>
      <c r="X333" s="11"/>
    </row>
    <row r="334" spans="1:24" ht="16.5" customHeight="1" thickBot="1" x14ac:dyDescent="0.25">
      <c r="B334" s="17" t="s">
        <v>515</v>
      </c>
      <c r="C334" s="3" t="s">
        <v>130</v>
      </c>
      <c r="D334" s="3">
        <v>2010</v>
      </c>
      <c r="E334" s="3">
        <v>82941</v>
      </c>
      <c r="F334" s="19">
        <v>39623</v>
      </c>
      <c r="G334" s="20"/>
      <c r="H334" s="20" t="s">
        <v>698</v>
      </c>
      <c r="I334" s="20" t="s">
        <v>698</v>
      </c>
      <c r="J334" s="20" t="s">
        <v>689</v>
      </c>
      <c r="K334" s="3" t="s">
        <v>689</v>
      </c>
      <c r="L334" s="4">
        <v>682162</v>
      </c>
      <c r="M334" s="4"/>
      <c r="N334" s="5"/>
      <c r="O334" s="5"/>
      <c r="P334" s="4"/>
      <c r="Q334" s="5"/>
      <c r="R334" s="5"/>
      <c r="S334" s="4">
        <v>0</v>
      </c>
      <c r="T334" s="85">
        <f t="shared" si="6"/>
        <v>0</v>
      </c>
      <c r="V334" s="9"/>
      <c r="W334" s="10"/>
      <c r="X334" s="11"/>
    </row>
    <row r="335" spans="1:24" ht="16.5" customHeight="1" thickBot="1" x14ac:dyDescent="0.25">
      <c r="B335" s="14" t="s">
        <v>345</v>
      </c>
      <c r="C335" s="3" t="s">
        <v>130</v>
      </c>
      <c r="D335" s="3">
        <v>2012</v>
      </c>
      <c r="E335" s="3">
        <v>83663</v>
      </c>
      <c r="F335" s="19">
        <v>39575</v>
      </c>
      <c r="G335" s="20"/>
      <c r="H335" s="20">
        <v>39722</v>
      </c>
      <c r="I335" s="20">
        <v>40391</v>
      </c>
      <c r="J335" s="20" t="s">
        <v>707</v>
      </c>
      <c r="K335" s="3" t="s">
        <v>691</v>
      </c>
      <c r="L335" s="4">
        <v>100276</v>
      </c>
      <c r="M335" s="4"/>
      <c r="N335" s="5"/>
      <c r="O335" s="5"/>
      <c r="P335" s="4"/>
      <c r="Q335" s="5"/>
      <c r="R335" s="5"/>
      <c r="S335" s="4">
        <v>113862</v>
      </c>
      <c r="T335" s="85">
        <f t="shared" si="6"/>
        <v>1.1354860584785991</v>
      </c>
      <c r="V335" s="9"/>
      <c r="W335" s="10"/>
      <c r="X335" s="11"/>
    </row>
    <row r="336" spans="1:24" ht="16.5" customHeight="1" thickBot="1" x14ac:dyDescent="0.25">
      <c r="A336" s="28">
        <v>205</v>
      </c>
      <c r="B336" s="17" t="s">
        <v>504</v>
      </c>
      <c r="C336" s="3" t="s">
        <v>130</v>
      </c>
      <c r="D336" s="3">
        <v>2010</v>
      </c>
      <c r="E336" s="3">
        <v>83789</v>
      </c>
      <c r="F336" s="19">
        <v>39688</v>
      </c>
      <c r="G336" s="20"/>
      <c r="H336" s="20">
        <v>39783</v>
      </c>
      <c r="I336" s="20">
        <v>40148</v>
      </c>
      <c r="J336" s="20" t="s">
        <v>689</v>
      </c>
      <c r="K336" s="3" t="s">
        <v>689</v>
      </c>
      <c r="L336" s="4">
        <v>670181</v>
      </c>
      <c r="M336" s="4"/>
      <c r="N336" s="5"/>
      <c r="O336" s="5"/>
      <c r="P336" s="4"/>
      <c r="Q336" s="5"/>
      <c r="R336" s="5"/>
      <c r="S336" s="4">
        <v>389767.07</v>
      </c>
      <c r="T336" s="85">
        <f t="shared" si="6"/>
        <v>0.58158478082786591</v>
      </c>
      <c r="U336" s="28"/>
      <c r="V336" s="9"/>
      <c r="W336" s="10"/>
      <c r="X336" s="11"/>
    </row>
    <row r="337" spans="1:24" ht="16.5" customHeight="1" thickBot="1" x14ac:dyDescent="0.25">
      <c r="A337" s="28"/>
      <c r="B337" s="17" t="s">
        <v>499</v>
      </c>
      <c r="C337" s="3" t="s">
        <v>130</v>
      </c>
      <c r="D337" s="3">
        <v>2010</v>
      </c>
      <c r="E337" s="78">
        <v>85916</v>
      </c>
      <c r="F337" s="19">
        <v>39757</v>
      </c>
      <c r="G337" s="20"/>
      <c r="H337" s="20">
        <v>39814</v>
      </c>
      <c r="I337" s="20">
        <v>40513</v>
      </c>
      <c r="J337" s="20" t="s">
        <v>689</v>
      </c>
      <c r="K337" s="3" t="s">
        <v>689</v>
      </c>
      <c r="L337" s="4">
        <v>27086274.670000002</v>
      </c>
      <c r="M337" s="4"/>
      <c r="N337" s="5"/>
      <c r="O337" s="5"/>
      <c r="P337" s="4"/>
      <c r="Q337" s="5"/>
      <c r="R337" s="5"/>
      <c r="S337" s="4">
        <v>29533908.989999998</v>
      </c>
      <c r="T337" s="85">
        <f t="shared" si="6"/>
        <v>1.0903643764164781</v>
      </c>
      <c r="U337" s="28"/>
      <c r="V337" s="9"/>
      <c r="W337" s="10"/>
      <c r="X337" s="11"/>
    </row>
    <row r="338" spans="1:24" ht="16.5" customHeight="1" thickBot="1" x14ac:dyDescent="0.25">
      <c r="B338" s="3" t="s">
        <v>24</v>
      </c>
      <c r="C338" s="3" t="s">
        <v>130</v>
      </c>
      <c r="D338" s="3">
        <v>2015</v>
      </c>
      <c r="E338" s="3">
        <v>86026</v>
      </c>
      <c r="F338" s="19">
        <v>39953</v>
      </c>
      <c r="G338" s="20"/>
      <c r="H338" s="20">
        <v>41122</v>
      </c>
      <c r="I338" s="20">
        <v>42217</v>
      </c>
      <c r="J338" s="20" t="s">
        <v>689</v>
      </c>
      <c r="K338" s="3" t="s">
        <v>691</v>
      </c>
      <c r="L338" s="4">
        <v>48056258</v>
      </c>
      <c r="M338" s="4">
        <v>840815</v>
      </c>
      <c r="N338" s="5">
        <v>86337</v>
      </c>
      <c r="O338" s="5">
        <v>0</v>
      </c>
      <c r="P338" s="4">
        <v>163844</v>
      </c>
      <c r="Q338" s="5">
        <v>163843</v>
      </c>
      <c r="R338" s="5">
        <v>100</v>
      </c>
      <c r="S338" s="4">
        <v>1090996</v>
      </c>
      <c r="T338" s="85">
        <f t="shared" si="6"/>
        <v>2.270247508659538E-2</v>
      </c>
      <c r="V338" s="9"/>
      <c r="W338" s="10"/>
      <c r="X338" s="11"/>
    </row>
    <row r="339" spans="1:24" ht="16.5" customHeight="1" thickBot="1" x14ac:dyDescent="0.25">
      <c r="A339" s="28">
        <v>183</v>
      </c>
      <c r="B339" s="17" t="s">
        <v>681</v>
      </c>
      <c r="C339" s="3" t="s">
        <v>268</v>
      </c>
      <c r="D339" s="3">
        <v>2010</v>
      </c>
      <c r="E339" s="3">
        <v>86564</v>
      </c>
      <c r="F339" s="19">
        <v>39602</v>
      </c>
      <c r="G339" s="20"/>
      <c r="H339" s="20">
        <v>39722</v>
      </c>
      <c r="I339" s="20" t="s">
        <v>710</v>
      </c>
      <c r="J339" s="20" t="s">
        <v>689</v>
      </c>
      <c r="K339" s="3" t="s">
        <v>689</v>
      </c>
      <c r="L339" s="4">
        <v>298600</v>
      </c>
      <c r="M339" s="4"/>
      <c r="N339" s="5"/>
      <c r="O339" s="5"/>
      <c r="P339" s="4"/>
      <c r="Q339" s="5"/>
      <c r="R339" s="5"/>
      <c r="S339" s="4">
        <v>310786.84999999998</v>
      </c>
      <c r="T339" s="85">
        <f t="shared" si="6"/>
        <v>1.0408132953784326</v>
      </c>
      <c r="U339" s="28" t="s">
        <v>764</v>
      </c>
      <c r="V339" s="9"/>
      <c r="W339" s="10"/>
      <c r="X339" s="11"/>
    </row>
    <row r="340" spans="1:24" ht="16.5" customHeight="1" thickBot="1" x14ac:dyDescent="0.25">
      <c r="A340" s="28"/>
      <c r="B340" s="17" t="s">
        <v>680</v>
      </c>
      <c r="C340" s="3" t="s">
        <v>268</v>
      </c>
      <c r="D340" s="3">
        <v>2010</v>
      </c>
      <c r="E340" s="3">
        <v>86580</v>
      </c>
      <c r="F340" s="19">
        <v>39602</v>
      </c>
      <c r="G340" s="20"/>
      <c r="H340" s="20">
        <v>39722</v>
      </c>
      <c r="I340" s="20">
        <v>41974</v>
      </c>
      <c r="J340" s="20" t="s">
        <v>689</v>
      </c>
      <c r="K340" s="3" t="s">
        <v>689</v>
      </c>
      <c r="L340" s="4">
        <v>795500</v>
      </c>
      <c r="M340" s="4"/>
      <c r="N340" s="5"/>
      <c r="O340" s="5"/>
      <c r="P340" s="4"/>
      <c r="Q340" s="5"/>
      <c r="R340" s="5"/>
      <c r="S340" s="4">
        <v>753792.57</v>
      </c>
      <c r="T340" s="85">
        <f t="shared" si="6"/>
        <v>0.94757079824010049</v>
      </c>
      <c r="U340" s="28"/>
      <c r="V340" s="9"/>
      <c r="W340" s="10"/>
      <c r="X340" s="11"/>
    </row>
    <row r="341" spans="1:24" ht="16.5" customHeight="1" thickBot="1" x14ac:dyDescent="0.25">
      <c r="A341" s="28"/>
      <c r="B341" s="17" t="s">
        <v>682</v>
      </c>
      <c r="C341" s="3" t="s">
        <v>268</v>
      </c>
      <c r="D341" s="3">
        <v>2010</v>
      </c>
      <c r="E341" s="3">
        <v>86604</v>
      </c>
      <c r="F341" s="19">
        <v>39604</v>
      </c>
      <c r="G341" s="20"/>
      <c r="H341" s="20">
        <v>40148</v>
      </c>
      <c r="I341" s="20">
        <v>40483</v>
      </c>
      <c r="J341" s="20" t="s">
        <v>689</v>
      </c>
      <c r="K341" s="3" t="s">
        <v>689</v>
      </c>
      <c r="L341" s="4">
        <v>472091</v>
      </c>
      <c r="M341" s="4"/>
      <c r="N341" s="5"/>
      <c r="O341" s="5"/>
      <c r="P341" s="4"/>
      <c r="Q341" s="5"/>
      <c r="R341" s="5"/>
      <c r="S341" s="4">
        <v>218326.31</v>
      </c>
      <c r="T341" s="85">
        <f t="shared" si="6"/>
        <v>0.46246657953657239</v>
      </c>
      <c r="U341" s="28"/>
      <c r="V341" s="9"/>
      <c r="W341" s="10"/>
      <c r="X341" s="11"/>
    </row>
    <row r="342" spans="1:24" ht="16.5" customHeight="1" thickBot="1" x14ac:dyDescent="0.25">
      <c r="B342" s="3" t="s">
        <v>239</v>
      </c>
      <c r="C342" s="3" t="s">
        <v>268</v>
      </c>
      <c r="D342" s="3">
        <v>2015</v>
      </c>
      <c r="E342" s="3">
        <v>86625</v>
      </c>
      <c r="F342" s="19">
        <v>39637</v>
      </c>
      <c r="G342" s="20"/>
      <c r="H342" s="20">
        <v>39783</v>
      </c>
      <c r="I342" s="20" t="s">
        <v>700</v>
      </c>
      <c r="J342" s="20" t="s">
        <v>689</v>
      </c>
      <c r="K342" s="3" t="s">
        <v>691</v>
      </c>
      <c r="L342" s="4">
        <v>1846826.75</v>
      </c>
      <c r="M342" s="4"/>
      <c r="N342" s="5"/>
      <c r="O342" s="5">
        <v>2000000</v>
      </c>
      <c r="P342" s="4">
        <v>4581127</v>
      </c>
      <c r="Q342" s="5"/>
      <c r="R342" s="5">
        <v>100</v>
      </c>
      <c r="S342" s="4">
        <v>1835565.36</v>
      </c>
      <c r="T342" s="85">
        <f t="shared" si="6"/>
        <v>0.99390230296371873</v>
      </c>
      <c r="V342" s="9"/>
      <c r="W342" s="10"/>
      <c r="X342" s="11"/>
    </row>
    <row r="343" spans="1:24" ht="16.5" customHeight="1" thickBot="1" x14ac:dyDescent="0.25">
      <c r="A343" s="28">
        <v>150</v>
      </c>
      <c r="B343" s="17" t="s">
        <v>513</v>
      </c>
      <c r="C343" s="3" t="s">
        <v>130</v>
      </c>
      <c r="D343" s="3">
        <v>2010</v>
      </c>
      <c r="E343" s="3">
        <v>86712</v>
      </c>
      <c r="F343" s="19" t="s">
        <v>755</v>
      </c>
      <c r="G343" s="20"/>
      <c r="H343" s="20" t="s">
        <v>698</v>
      </c>
      <c r="I343" s="20" t="s">
        <v>698</v>
      </c>
      <c r="J343" s="20" t="s">
        <v>689</v>
      </c>
      <c r="K343" s="3" t="s">
        <v>689</v>
      </c>
      <c r="L343" s="4">
        <v>298673</v>
      </c>
      <c r="M343" s="4"/>
      <c r="N343" s="5"/>
      <c r="O343" s="5"/>
      <c r="P343" s="4"/>
      <c r="Q343" s="5"/>
      <c r="R343" s="5"/>
      <c r="S343" s="4">
        <v>0</v>
      </c>
      <c r="T343" s="85">
        <f t="shared" si="6"/>
        <v>0</v>
      </c>
      <c r="U343" s="1" t="s">
        <v>718</v>
      </c>
      <c r="V343" s="9"/>
      <c r="W343" s="10"/>
      <c r="X343" s="11"/>
    </row>
    <row r="344" spans="1:24" ht="16.5" customHeight="1" thickBot="1" x14ac:dyDescent="0.25">
      <c r="A344" s="1">
        <v>232</v>
      </c>
      <c r="B344" s="3" t="s">
        <v>34</v>
      </c>
      <c r="C344" s="3" t="s">
        <v>130</v>
      </c>
      <c r="D344" s="3">
        <v>2015</v>
      </c>
      <c r="E344" s="3">
        <v>86933</v>
      </c>
      <c r="F344" s="19">
        <v>39605</v>
      </c>
      <c r="G344" s="20"/>
      <c r="H344" s="20" t="s">
        <v>692</v>
      </c>
      <c r="I344" s="20">
        <v>42156</v>
      </c>
      <c r="J344" s="20" t="s">
        <v>689</v>
      </c>
      <c r="K344" s="3" t="s">
        <v>691</v>
      </c>
      <c r="L344" s="4">
        <v>3926228</v>
      </c>
      <c r="M344" s="4">
        <v>3274361</v>
      </c>
      <c r="N344" s="5">
        <v>346942</v>
      </c>
      <c r="O344" s="5">
        <v>0</v>
      </c>
      <c r="P344" s="4">
        <v>58170</v>
      </c>
      <c r="Q344" s="5">
        <v>56739</v>
      </c>
      <c r="R344" s="5">
        <v>97.5</v>
      </c>
      <c r="S344" s="4">
        <v>3678882.32</v>
      </c>
      <c r="T344" s="85">
        <f t="shared" si="6"/>
        <v>0.93700170239731362</v>
      </c>
      <c r="U344" s="28" t="s">
        <v>761</v>
      </c>
      <c r="V344" s="9"/>
      <c r="W344" s="10"/>
      <c r="X344" s="11"/>
    </row>
    <row r="345" spans="1:24" ht="16.5" customHeight="1" thickBot="1" x14ac:dyDescent="0.25">
      <c r="B345" s="17" t="s">
        <v>679</v>
      </c>
      <c r="C345" s="3" t="s">
        <v>268</v>
      </c>
      <c r="D345" s="3">
        <v>2010</v>
      </c>
      <c r="E345" s="3">
        <v>88050</v>
      </c>
      <c r="F345" s="19">
        <v>39616</v>
      </c>
      <c r="G345" s="20"/>
      <c r="H345" s="20">
        <v>39753</v>
      </c>
      <c r="I345" s="20">
        <v>40148</v>
      </c>
      <c r="J345" s="20" t="s">
        <v>689</v>
      </c>
      <c r="K345" s="3" t="s">
        <v>691</v>
      </c>
      <c r="L345" s="4">
        <v>690103</v>
      </c>
      <c r="M345" s="4"/>
      <c r="N345" s="5"/>
      <c r="O345" s="5"/>
      <c r="P345" s="4"/>
      <c r="Q345" s="5"/>
      <c r="R345" s="5"/>
      <c r="S345" s="4">
        <v>186266.19</v>
      </c>
      <c r="T345" s="85">
        <f t="shared" si="6"/>
        <v>0.26991070898112313</v>
      </c>
      <c r="V345" s="9"/>
      <c r="W345" s="10"/>
      <c r="X345" s="11"/>
    </row>
    <row r="346" spans="1:24" ht="16.5" customHeight="1" thickBot="1" x14ac:dyDescent="0.25">
      <c r="A346" s="28"/>
      <c r="B346" s="15" t="s">
        <v>384</v>
      </c>
      <c r="C346" s="3" t="s">
        <v>130</v>
      </c>
      <c r="D346" s="3">
        <v>2011</v>
      </c>
      <c r="E346" s="3">
        <v>88208</v>
      </c>
      <c r="F346" s="19">
        <v>39692</v>
      </c>
      <c r="G346" s="20"/>
      <c r="H346" s="20" t="s">
        <v>698</v>
      </c>
      <c r="I346" s="20" t="s">
        <v>698</v>
      </c>
      <c r="J346" s="20" t="s">
        <v>689</v>
      </c>
      <c r="K346" s="3" t="s">
        <v>689</v>
      </c>
      <c r="L346" s="4">
        <v>6986500.8899999997</v>
      </c>
      <c r="M346" s="4"/>
      <c r="N346" s="5"/>
      <c r="O346" s="5"/>
      <c r="P346" s="4"/>
      <c r="Q346" s="5"/>
      <c r="R346" s="5"/>
      <c r="S346" s="4">
        <v>0</v>
      </c>
      <c r="T346" s="85">
        <f t="shared" si="6"/>
        <v>0</v>
      </c>
      <c r="U346" s="28" t="s">
        <v>768</v>
      </c>
      <c r="V346" s="9"/>
      <c r="W346" s="10"/>
      <c r="X346" s="11"/>
    </row>
    <row r="347" spans="1:24" ht="16.5" customHeight="1" thickBot="1" x14ac:dyDescent="0.25">
      <c r="B347" s="15" t="s">
        <v>619</v>
      </c>
      <c r="C347" s="3" t="s">
        <v>266</v>
      </c>
      <c r="D347" s="3">
        <v>2011</v>
      </c>
      <c r="E347" s="3">
        <v>88267</v>
      </c>
      <c r="F347" s="19">
        <v>40007</v>
      </c>
      <c r="G347" s="20"/>
      <c r="H347" s="20">
        <v>40210</v>
      </c>
      <c r="I347" s="20">
        <v>40878</v>
      </c>
      <c r="J347" s="20" t="s">
        <v>691</v>
      </c>
      <c r="K347" s="3" t="s">
        <v>689</v>
      </c>
      <c r="L347" s="4">
        <v>735218</v>
      </c>
      <c r="M347" s="4"/>
      <c r="N347" s="5"/>
      <c r="O347" s="5"/>
      <c r="P347" s="4"/>
      <c r="Q347" s="5"/>
      <c r="R347" s="5"/>
      <c r="S347" s="4">
        <v>788010.58</v>
      </c>
      <c r="T347" s="85">
        <f t="shared" si="6"/>
        <v>1.071805342089013</v>
      </c>
      <c r="V347" s="9"/>
      <c r="W347" s="10"/>
      <c r="X347" s="11"/>
    </row>
    <row r="348" spans="1:24" ht="16.5" customHeight="1" thickBot="1" x14ac:dyDescent="0.25">
      <c r="B348" s="15" t="s">
        <v>319</v>
      </c>
      <c r="C348" s="3" t="s">
        <v>130</v>
      </c>
      <c r="D348" s="3">
        <v>2011</v>
      </c>
      <c r="E348" s="78">
        <v>88337</v>
      </c>
      <c r="F348" s="19">
        <v>39623</v>
      </c>
      <c r="G348" s="20"/>
      <c r="H348" s="20" t="s">
        <v>698</v>
      </c>
      <c r="I348" s="20" t="s">
        <v>698</v>
      </c>
      <c r="J348" s="20" t="s">
        <v>689</v>
      </c>
      <c r="K348" s="3" t="s">
        <v>689</v>
      </c>
      <c r="L348" s="4">
        <v>4385172</v>
      </c>
      <c r="M348" s="4"/>
      <c r="N348" s="5"/>
      <c r="O348" s="5"/>
      <c r="P348" s="4"/>
      <c r="Q348" s="5"/>
      <c r="R348" s="5"/>
      <c r="S348" s="4">
        <v>0</v>
      </c>
      <c r="T348" s="85">
        <f t="shared" si="6"/>
        <v>0</v>
      </c>
      <c r="V348" s="9"/>
      <c r="W348" s="10"/>
      <c r="X348" s="11"/>
    </row>
    <row r="349" spans="1:24" ht="30.75" customHeight="1" thickBot="1" x14ac:dyDescent="0.25">
      <c r="B349" s="52" t="s">
        <v>278</v>
      </c>
      <c r="C349" s="3" t="s">
        <v>130</v>
      </c>
      <c r="D349" s="3">
        <v>2014</v>
      </c>
      <c r="E349" s="3">
        <v>89197</v>
      </c>
      <c r="F349" s="19">
        <v>39720</v>
      </c>
      <c r="G349" s="20"/>
      <c r="H349" s="20">
        <v>40725</v>
      </c>
      <c r="I349" s="20">
        <v>41913</v>
      </c>
      <c r="J349" s="20" t="s">
        <v>689</v>
      </c>
      <c r="K349" s="3" t="s">
        <v>689</v>
      </c>
      <c r="L349" s="4">
        <v>690378.01</v>
      </c>
      <c r="M349" s="4"/>
      <c r="N349" s="5"/>
      <c r="O349" s="5"/>
      <c r="P349" s="4"/>
      <c r="Q349" s="5"/>
      <c r="R349" s="5"/>
      <c r="S349" s="4">
        <v>659720.04</v>
      </c>
      <c r="T349" s="85">
        <f t="shared" si="6"/>
        <v>0.95559248765759508</v>
      </c>
      <c r="V349" s="9"/>
      <c r="W349" s="10"/>
      <c r="X349" s="11"/>
    </row>
    <row r="350" spans="1:24" ht="51.75" customHeight="1" thickBot="1" x14ac:dyDescent="0.25">
      <c r="B350" s="52" t="s">
        <v>277</v>
      </c>
      <c r="C350" s="3" t="s">
        <v>130</v>
      </c>
      <c r="D350" s="3">
        <v>2014</v>
      </c>
      <c r="E350" s="3">
        <v>89201</v>
      </c>
      <c r="F350" s="19">
        <v>39734</v>
      </c>
      <c r="G350" s="20"/>
      <c r="H350" s="20">
        <v>40725</v>
      </c>
      <c r="I350" s="20">
        <v>41913</v>
      </c>
      <c r="J350" s="20" t="s">
        <v>689</v>
      </c>
      <c r="K350" s="3" t="s">
        <v>689</v>
      </c>
      <c r="L350" s="4">
        <v>946697.52</v>
      </c>
      <c r="M350" s="4"/>
      <c r="N350" s="5"/>
      <c r="O350" s="5"/>
      <c r="P350" s="4"/>
      <c r="Q350" s="5"/>
      <c r="R350" s="5"/>
      <c r="S350" s="4">
        <v>941486.93</v>
      </c>
      <c r="T350" s="85">
        <f t="shared" si="6"/>
        <v>0.99449603501654893</v>
      </c>
      <c r="V350" s="9"/>
      <c r="W350" s="10"/>
      <c r="X350" s="11"/>
    </row>
    <row r="351" spans="1:24" ht="16.5" customHeight="1" thickBot="1" x14ac:dyDescent="0.25">
      <c r="B351" s="52" t="s">
        <v>279</v>
      </c>
      <c r="C351" s="3" t="s">
        <v>130</v>
      </c>
      <c r="D351" s="3">
        <v>2014</v>
      </c>
      <c r="E351" s="3">
        <v>89212</v>
      </c>
      <c r="F351" s="19">
        <v>39727</v>
      </c>
      <c r="G351" s="20"/>
      <c r="H351" s="20">
        <v>40725</v>
      </c>
      <c r="I351" s="20">
        <v>41974</v>
      </c>
      <c r="J351" s="20" t="s">
        <v>689</v>
      </c>
      <c r="K351" s="3" t="s">
        <v>689</v>
      </c>
      <c r="L351" s="4">
        <v>5326403</v>
      </c>
      <c r="M351" s="4"/>
      <c r="N351" s="5"/>
      <c r="O351" s="5"/>
      <c r="P351" s="4"/>
      <c r="Q351" s="5"/>
      <c r="R351" s="5"/>
      <c r="S351" s="4">
        <v>5319974.83</v>
      </c>
      <c r="T351" s="85">
        <f t="shared" si="6"/>
        <v>0.99879314989872159</v>
      </c>
      <c r="V351" s="9"/>
      <c r="W351" s="10"/>
      <c r="X351" s="11"/>
    </row>
    <row r="352" spans="1:24" ht="16.5" customHeight="1" thickBot="1" x14ac:dyDescent="0.25">
      <c r="B352" s="52" t="s">
        <v>276</v>
      </c>
      <c r="C352" s="3" t="s">
        <v>130</v>
      </c>
      <c r="D352" s="3">
        <v>2014</v>
      </c>
      <c r="E352" s="3">
        <v>89213</v>
      </c>
      <c r="F352" s="19">
        <v>39730</v>
      </c>
      <c r="G352" s="20"/>
      <c r="H352" s="20">
        <v>40695</v>
      </c>
      <c r="I352" s="20">
        <v>41913</v>
      </c>
      <c r="J352" s="20" t="s">
        <v>689</v>
      </c>
      <c r="K352" s="3" t="s">
        <v>689</v>
      </c>
      <c r="L352" s="4">
        <v>1796035.51</v>
      </c>
      <c r="M352" s="4"/>
      <c r="N352" s="5"/>
      <c r="O352" s="5"/>
      <c r="P352" s="4"/>
      <c r="Q352" s="5"/>
      <c r="R352" s="5"/>
      <c r="S352" s="4">
        <v>1740529.14</v>
      </c>
      <c r="T352" s="85">
        <f t="shared" si="6"/>
        <v>0.96909505981872257</v>
      </c>
      <c r="V352" s="9"/>
      <c r="W352" s="10"/>
      <c r="X352" s="11"/>
    </row>
    <row r="353" spans="1:24" ht="16.5" customHeight="1" thickBot="1" x14ac:dyDescent="0.25">
      <c r="A353" s="28">
        <v>151</v>
      </c>
      <c r="B353" s="52" t="s">
        <v>281</v>
      </c>
      <c r="C353" s="3" t="s">
        <v>130</v>
      </c>
      <c r="D353" s="3">
        <v>2014</v>
      </c>
      <c r="E353" s="3">
        <v>89293</v>
      </c>
      <c r="F353" s="19">
        <v>39730</v>
      </c>
      <c r="G353" s="20"/>
      <c r="H353" s="20">
        <v>40725</v>
      </c>
      <c r="I353" s="20">
        <v>41913</v>
      </c>
      <c r="J353" s="20" t="s">
        <v>689</v>
      </c>
      <c r="K353" s="3" t="s">
        <v>689</v>
      </c>
      <c r="L353" s="4">
        <v>5956860.2300000004</v>
      </c>
      <c r="M353" s="4"/>
      <c r="N353" s="5"/>
      <c r="O353" s="5"/>
      <c r="P353" s="4"/>
      <c r="Q353" s="5"/>
      <c r="R353" s="5"/>
      <c r="S353" s="4">
        <v>5929056.54</v>
      </c>
      <c r="T353" s="85">
        <f t="shared" si="6"/>
        <v>0.9953324924664213</v>
      </c>
      <c r="U353" s="28"/>
      <c r="V353" s="9"/>
      <c r="W353" s="10"/>
      <c r="X353" s="11"/>
    </row>
    <row r="354" spans="1:24" ht="16.5" customHeight="1" thickBot="1" x14ac:dyDescent="0.25">
      <c r="B354" s="52" t="s">
        <v>282</v>
      </c>
      <c r="C354" s="3" t="s">
        <v>130</v>
      </c>
      <c r="D354" s="3">
        <v>2014</v>
      </c>
      <c r="E354" s="3">
        <v>89302</v>
      </c>
      <c r="F354" s="19">
        <v>39734</v>
      </c>
      <c r="G354" s="20"/>
      <c r="H354" s="20">
        <v>40725</v>
      </c>
      <c r="I354" s="20">
        <v>41913</v>
      </c>
      <c r="J354" s="20" t="s">
        <v>689</v>
      </c>
      <c r="K354" s="3" t="s">
        <v>689</v>
      </c>
      <c r="L354" s="4">
        <v>5544464.0300000003</v>
      </c>
      <c r="M354" s="4"/>
      <c r="N354" s="5"/>
      <c r="O354" s="5"/>
      <c r="P354" s="4"/>
      <c r="Q354" s="5"/>
      <c r="R354" s="5"/>
      <c r="S354" s="4">
        <v>5516264.5300000003</v>
      </c>
      <c r="T354" s="85">
        <f t="shared" si="6"/>
        <v>0.9949139358020147</v>
      </c>
      <c r="V354" s="9"/>
      <c r="W354" s="10"/>
      <c r="X354" s="11"/>
    </row>
    <row r="355" spans="1:24" ht="16.5" customHeight="1" thickBot="1" x14ac:dyDescent="0.25">
      <c r="B355" s="52" t="s">
        <v>308</v>
      </c>
      <c r="C355" s="3" t="s">
        <v>130</v>
      </c>
      <c r="D355" s="3">
        <v>2014</v>
      </c>
      <c r="E355" s="3">
        <v>89318</v>
      </c>
      <c r="F355" s="19">
        <v>39734</v>
      </c>
      <c r="G355" s="20"/>
      <c r="H355" s="20">
        <v>40725</v>
      </c>
      <c r="I355" s="20">
        <v>41913</v>
      </c>
      <c r="J355" s="20" t="s">
        <v>689</v>
      </c>
      <c r="K355" s="3" t="s">
        <v>689</v>
      </c>
      <c r="L355" s="4">
        <v>5705285.2300000004</v>
      </c>
      <c r="M355" s="4"/>
      <c r="N355" s="5"/>
      <c r="O355" s="5"/>
      <c r="P355" s="4"/>
      <c r="Q355" s="5"/>
      <c r="R355" s="5"/>
      <c r="S355" s="4">
        <v>5666014.1100000003</v>
      </c>
      <c r="T355" s="85">
        <f t="shared" si="6"/>
        <v>0.9931167122384168</v>
      </c>
      <c r="V355" s="9"/>
      <c r="W355" s="10"/>
      <c r="X355" s="11"/>
    </row>
    <row r="356" spans="1:24" s="28" customFormat="1" ht="36.75" thickBot="1" x14ac:dyDescent="0.25">
      <c r="A356" s="1"/>
      <c r="B356" s="52" t="s">
        <v>280</v>
      </c>
      <c r="C356" s="3" t="s">
        <v>130</v>
      </c>
      <c r="D356" s="3">
        <v>2014</v>
      </c>
      <c r="E356" s="3">
        <v>89356</v>
      </c>
      <c r="F356" s="19">
        <v>39734</v>
      </c>
      <c r="G356" s="20"/>
      <c r="H356" s="20">
        <v>40725</v>
      </c>
      <c r="I356" s="20">
        <v>41913</v>
      </c>
      <c r="J356" s="20" t="s">
        <v>689</v>
      </c>
      <c r="K356" s="3" t="s">
        <v>689</v>
      </c>
      <c r="L356" s="4">
        <v>1278686.28</v>
      </c>
      <c r="M356" s="4"/>
      <c r="N356" s="5"/>
      <c r="O356" s="5"/>
      <c r="P356" s="4"/>
      <c r="Q356" s="5"/>
      <c r="R356" s="5"/>
      <c r="S356" s="4">
        <v>1212386.73</v>
      </c>
      <c r="T356" s="85">
        <f t="shared" si="6"/>
        <v>0.94815026090684262</v>
      </c>
      <c r="U356" s="1"/>
      <c r="V356" s="30"/>
      <c r="W356" s="31"/>
      <c r="X356" s="32"/>
    </row>
    <row r="357" spans="1:24" s="28" customFormat="1" ht="12.75" thickBot="1" x14ac:dyDescent="0.25">
      <c r="A357" s="1">
        <v>30</v>
      </c>
      <c r="B357" s="14" t="s">
        <v>344</v>
      </c>
      <c r="C357" s="3" t="s">
        <v>130</v>
      </c>
      <c r="D357" s="3">
        <v>2012</v>
      </c>
      <c r="E357" s="3">
        <v>90835</v>
      </c>
      <c r="F357" s="19">
        <v>39668</v>
      </c>
      <c r="G357" s="20"/>
      <c r="H357" s="20">
        <v>39753</v>
      </c>
      <c r="I357" s="20">
        <v>40452</v>
      </c>
      <c r="J357" s="20" t="s">
        <v>707</v>
      </c>
      <c r="K357" s="3" t="s">
        <v>691</v>
      </c>
      <c r="L357" s="4">
        <v>425389</v>
      </c>
      <c r="M357" s="4"/>
      <c r="N357" s="5"/>
      <c r="O357" s="5"/>
      <c r="P357" s="4"/>
      <c r="Q357" s="5"/>
      <c r="R357" s="5"/>
      <c r="S357" s="4">
        <v>379088.16</v>
      </c>
      <c r="T357" s="85">
        <f t="shared" si="6"/>
        <v>0.89115647090075201</v>
      </c>
      <c r="U357" s="1"/>
      <c r="V357" s="30"/>
      <c r="W357" s="31"/>
      <c r="X357" s="32"/>
    </row>
    <row r="358" spans="1:24" s="28" customFormat="1" ht="24.75" thickBot="1" x14ac:dyDescent="0.25">
      <c r="A358" s="1"/>
      <c r="B358" s="14" t="s">
        <v>604</v>
      </c>
      <c r="C358" s="3" t="s">
        <v>266</v>
      </c>
      <c r="D358" s="3">
        <v>2012</v>
      </c>
      <c r="E358" s="3">
        <v>91363</v>
      </c>
      <c r="F358" s="19">
        <v>39755</v>
      </c>
      <c r="G358" s="20"/>
      <c r="H358" s="20" t="s">
        <v>719</v>
      </c>
      <c r="I358" s="20">
        <v>41244</v>
      </c>
      <c r="J358" s="20" t="s">
        <v>691</v>
      </c>
      <c r="K358" s="3" t="s">
        <v>689</v>
      </c>
      <c r="L358" s="4">
        <v>409995</v>
      </c>
      <c r="M358" s="4"/>
      <c r="N358" s="5"/>
      <c r="O358" s="5"/>
      <c r="P358" s="4"/>
      <c r="Q358" s="5"/>
      <c r="R358" s="5"/>
      <c r="S358" s="4">
        <v>445015.65</v>
      </c>
      <c r="T358" s="85">
        <f t="shared" si="6"/>
        <v>1.0854172611861121</v>
      </c>
      <c r="U358" s="1"/>
      <c r="V358" s="30"/>
      <c r="W358" s="31"/>
      <c r="X358" s="32"/>
    </row>
    <row r="359" spans="1:24" s="38" customFormat="1" ht="24.75" thickBot="1" x14ac:dyDescent="0.25">
      <c r="A359" s="28">
        <v>184</v>
      </c>
      <c r="B359" s="18" t="s">
        <v>592</v>
      </c>
      <c r="C359" s="3" t="s">
        <v>266</v>
      </c>
      <c r="D359" s="3">
        <v>2014</v>
      </c>
      <c r="E359" s="3">
        <v>91618</v>
      </c>
      <c r="F359" s="19" t="s">
        <v>766</v>
      </c>
      <c r="G359" s="20"/>
      <c r="H359" s="20" t="s">
        <v>698</v>
      </c>
      <c r="I359" s="20" t="s">
        <v>698</v>
      </c>
      <c r="J359" s="20" t="s">
        <v>689</v>
      </c>
      <c r="K359" s="3" t="s">
        <v>689</v>
      </c>
      <c r="L359" s="4">
        <v>2731624</v>
      </c>
      <c r="M359" s="4"/>
      <c r="N359" s="5"/>
      <c r="O359" s="5"/>
      <c r="P359" s="4"/>
      <c r="Q359" s="5"/>
      <c r="R359" s="5"/>
      <c r="S359" s="4">
        <v>0</v>
      </c>
      <c r="T359" s="85">
        <f t="shared" si="6"/>
        <v>0</v>
      </c>
      <c r="U359" s="28"/>
      <c r="V359" s="40"/>
      <c r="W359" s="41"/>
      <c r="X359" s="42"/>
    </row>
    <row r="360" spans="1:24" s="28" customFormat="1" ht="12.75" thickBot="1" x14ac:dyDescent="0.25">
      <c r="A360" s="1"/>
      <c r="B360" s="16" t="s">
        <v>639</v>
      </c>
      <c r="C360" s="3" t="s">
        <v>268</v>
      </c>
      <c r="D360" s="3">
        <v>2013</v>
      </c>
      <c r="E360" s="3">
        <v>91733</v>
      </c>
      <c r="F360" s="19">
        <v>39783</v>
      </c>
      <c r="G360" s="20"/>
      <c r="H360" s="20">
        <v>40848</v>
      </c>
      <c r="I360" s="20">
        <v>41395</v>
      </c>
      <c r="J360" s="20" t="s">
        <v>691</v>
      </c>
      <c r="K360" s="3" t="s">
        <v>691</v>
      </c>
      <c r="L360" s="4">
        <v>1153277.53</v>
      </c>
      <c r="M360" s="4"/>
      <c r="N360" s="5"/>
      <c r="O360" s="5"/>
      <c r="P360" s="4"/>
      <c r="Q360" s="5"/>
      <c r="R360" s="5"/>
      <c r="S360" s="4">
        <v>1159699.56</v>
      </c>
      <c r="T360" s="85">
        <f t="shared" si="6"/>
        <v>1.00556850353271</v>
      </c>
      <c r="U360" s="1"/>
      <c r="V360" s="30"/>
      <c r="W360" s="31"/>
      <c r="X360" s="32"/>
    </row>
    <row r="361" spans="1:24" s="28" customFormat="1" ht="12.75" thickBot="1" x14ac:dyDescent="0.25">
      <c r="A361" s="1"/>
      <c r="B361" s="52" t="s">
        <v>284</v>
      </c>
      <c r="C361" s="3" t="s">
        <v>130</v>
      </c>
      <c r="D361" s="3">
        <v>2014</v>
      </c>
      <c r="E361" s="78">
        <v>92109</v>
      </c>
      <c r="F361" s="19">
        <v>40373</v>
      </c>
      <c r="G361" s="20"/>
      <c r="H361" s="20" t="s">
        <v>698</v>
      </c>
      <c r="I361" s="20" t="s">
        <v>698</v>
      </c>
      <c r="J361" s="20" t="s">
        <v>689</v>
      </c>
      <c r="K361" s="3" t="s">
        <v>689</v>
      </c>
      <c r="L361" s="4">
        <v>45548374</v>
      </c>
      <c r="M361" s="4"/>
      <c r="N361" s="5"/>
      <c r="O361" s="5"/>
      <c r="P361" s="4"/>
      <c r="Q361" s="5"/>
      <c r="R361" s="5"/>
      <c r="S361" s="4">
        <v>0</v>
      </c>
      <c r="T361" s="85">
        <f t="shared" si="6"/>
        <v>0</v>
      </c>
      <c r="U361" s="1"/>
      <c r="V361" s="30"/>
      <c r="W361" s="31"/>
      <c r="X361" s="32"/>
    </row>
    <row r="362" spans="1:24" s="28" customFormat="1" ht="12.75" thickBot="1" x14ac:dyDescent="0.25">
      <c r="A362" s="1"/>
      <c r="B362" s="17" t="s">
        <v>683</v>
      </c>
      <c r="C362" s="3" t="s">
        <v>268</v>
      </c>
      <c r="D362" s="3">
        <v>2010</v>
      </c>
      <c r="E362" s="3">
        <v>92591</v>
      </c>
      <c r="F362" s="19">
        <v>39666</v>
      </c>
      <c r="G362" s="20"/>
      <c r="H362" s="20">
        <v>40148</v>
      </c>
      <c r="I362" s="20" t="s">
        <v>692</v>
      </c>
      <c r="J362" s="20" t="s">
        <v>691</v>
      </c>
      <c r="K362" s="3" t="s">
        <v>689</v>
      </c>
      <c r="L362" s="4">
        <v>5221928</v>
      </c>
      <c r="M362" s="4"/>
      <c r="N362" s="5"/>
      <c r="O362" s="5"/>
      <c r="P362" s="4"/>
      <c r="Q362" s="5"/>
      <c r="R362" s="5"/>
      <c r="S362" s="4">
        <v>885256.99</v>
      </c>
      <c r="T362" s="85">
        <f t="shared" si="6"/>
        <v>0.16952684717215558</v>
      </c>
      <c r="U362" s="1"/>
      <c r="V362" s="30"/>
      <c r="W362" s="31"/>
      <c r="X362" s="32"/>
    </row>
    <row r="363" spans="1:24" s="28" customFormat="1" ht="12.75" thickBot="1" x14ac:dyDescent="0.25">
      <c r="A363" s="1"/>
      <c r="B363" s="3" t="s">
        <v>240</v>
      </c>
      <c r="C363" s="3" t="s">
        <v>268</v>
      </c>
      <c r="D363" s="3">
        <v>2015</v>
      </c>
      <c r="E363" s="78">
        <v>92767</v>
      </c>
      <c r="F363" s="19">
        <v>39752</v>
      </c>
      <c r="G363" s="20"/>
      <c r="H363" s="20">
        <v>41699</v>
      </c>
      <c r="I363" s="20">
        <v>42064</v>
      </c>
      <c r="J363" s="20" t="s">
        <v>689</v>
      </c>
      <c r="K363" s="3" t="s">
        <v>691</v>
      </c>
      <c r="L363" s="4">
        <v>1630687.78</v>
      </c>
      <c r="M363" s="4"/>
      <c r="N363" s="5"/>
      <c r="O363" s="5">
        <v>0</v>
      </c>
      <c r="P363" s="4">
        <v>5353</v>
      </c>
      <c r="Q363" s="5"/>
      <c r="R363" s="5">
        <v>100</v>
      </c>
      <c r="S363" s="4">
        <v>1623333.78</v>
      </c>
      <c r="T363" s="85">
        <f t="shared" si="6"/>
        <v>0.99549024645294149</v>
      </c>
      <c r="U363" s="1"/>
      <c r="V363" s="30"/>
      <c r="W363" s="31"/>
      <c r="X363" s="32"/>
    </row>
    <row r="364" spans="1:24" s="28" customFormat="1" ht="12" customHeight="1" thickBot="1" x14ac:dyDescent="0.25">
      <c r="A364" s="28">
        <v>185</v>
      </c>
      <c r="B364" s="37" t="s">
        <v>575</v>
      </c>
      <c r="C364" s="3" t="s">
        <v>265</v>
      </c>
      <c r="D364" s="3">
        <v>2011</v>
      </c>
      <c r="E364" s="3">
        <v>93506</v>
      </c>
      <c r="F364" s="19">
        <v>39667</v>
      </c>
      <c r="G364" s="20"/>
      <c r="H364" s="20">
        <v>40330</v>
      </c>
      <c r="I364" s="20">
        <v>40878</v>
      </c>
      <c r="J364" s="20" t="s">
        <v>689</v>
      </c>
      <c r="K364" s="3" t="s">
        <v>689</v>
      </c>
      <c r="L364" s="4">
        <v>351383.68</v>
      </c>
      <c r="M364" s="4"/>
      <c r="N364" s="5"/>
      <c r="O364" s="5"/>
      <c r="P364" s="4"/>
      <c r="Q364" s="5"/>
      <c r="R364" s="5"/>
      <c r="S364" s="4">
        <v>258271.22</v>
      </c>
      <c r="T364" s="85">
        <f t="shared" si="6"/>
        <v>0.73501199600391232</v>
      </c>
      <c r="V364" s="30"/>
      <c r="W364" s="31"/>
      <c r="X364" s="32"/>
    </row>
    <row r="365" spans="1:24" s="28" customFormat="1" ht="24.75" thickBot="1" x14ac:dyDescent="0.25">
      <c r="A365" s="1"/>
      <c r="B365" s="15" t="s">
        <v>381</v>
      </c>
      <c r="C365" s="3" t="s">
        <v>268</v>
      </c>
      <c r="D365" s="3">
        <v>2011</v>
      </c>
      <c r="E365" s="78">
        <v>94444</v>
      </c>
      <c r="F365" s="19">
        <v>39677</v>
      </c>
      <c r="G365" s="20"/>
      <c r="H365" s="20">
        <v>40848</v>
      </c>
      <c r="I365" s="20">
        <v>41365</v>
      </c>
      <c r="J365" s="20" t="s">
        <v>691</v>
      </c>
      <c r="K365" s="3" t="s">
        <v>691</v>
      </c>
      <c r="L365" s="4">
        <v>822063.3</v>
      </c>
      <c r="M365" s="4"/>
      <c r="N365" s="5"/>
      <c r="O365" s="5"/>
      <c r="P365" s="4"/>
      <c r="Q365" s="5"/>
      <c r="R365" s="5"/>
      <c r="S365" s="4">
        <v>743955.08</v>
      </c>
      <c r="T365" s="85">
        <f t="shared" si="6"/>
        <v>0.9049851513867605</v>
      </c>
      <c r="U365" s="1" t="s">
        <v>803</v>
      </c>
      <c r="V365" s="30"/>
      <c r="W365" s="31"/>
      <c r="X365" s="32"/>
    </row>
    <row r="366" spans="1:24" s="43" customFormat="1" ht="24.75" thickBot="1" x14ac:dyDescent="0.25">
      <c r="A366" s="1"/>
      <c r="B366" s="17" t="s">
        <v>496</v>
      </c>
      <c r="C366" s="3" t="s">
        <v>130</v>
      </c>
      <c r="D366" s="3">
        <v>2010</v>
      </c>
      <c r="E366" s="3">
        <v>94764</v>
      </c>
      <c r="F366" s="19">
        <v>39684</v>
      </c>
      <c r="G366" s="20"/>
      <c r="H366" s="20" t="s">
        <v>698</v>
      </c>
      <c r="I366" s="20" t="s">
        <v>698</v>
      </c>
      <c r="J366" s="20" t="s">
        <v>689</v>
      </c>
      <c r="K366" s="3" t="s">
        <v>689</v>
      </c>
      <c r="L366" s="4">
        <v>910204</v>
      </c>
      <c r="M366" s="4"/>
      <c r="N366" s="5"/>
      <c r="O366" s="5"/>
      <c r="P366" s="4"/>
      <c r="Q366" s="5"/>
      <c r="R366" s="5"/>
      <c r="S366" s="4">
        <v>0</v>
      </c>
      <c r="T366" s="85">
        <f t="shared" si="6"/>
        <v>0</v>
      </c>
      <c r="U366" s="1"/>
      <c r="V366" s="44"/>
      <c r="W366" s="45"/>
      <c r="X366" s="46"/>
    </row>
    <row r="367" spans="1:24" s="28" customFormat="1" ht="24.75" thickBot="1" x14ac:dyDescent="0.25">
      <c r="B367" s="3" t="s">
        <v>33</v>
      </c>
      <c r="C367" s="3" t="s">
        <v>130</v>
      </c>
      <c r="D367" s="3">
        <v>2015</v>
      </c>
      <c r="E367" s="3">
        <v>95883</v>
      </c>
      <c r="F367" s="19">
        <v>42087</v>
      </c>
      <c r="G367" s="20"/>
      <c r="H367" s="20" t="s">
        <v>698</v>
      </c>
      <c r="I367" s="20" t="s">
        <v>698</v>
      </c>
      <c r="J367" s="20" t="s">
        <v>689</v>
      </c>
      <c r="K367" s="3" t="s">
        <v>691</v>
      </c>
      <c r="L367" s="4">
        <v>93862769</v>
      </c>
      <c r="M367" s="4"/>
      <c r="N367" s="5">
        <v>0</v>
      </c>
      <c r="O367" s="5">
        <v>0</v>
      </c>
      <c r="P367" s="4">
        <v>27943247</v>
      </c>
      <c r="Q367" s="5">
        <v>0</v>
      </c>
      <c r="R367" s="5">
        <v>0</v>
      </c>
      <c r="S367" s="4">
        <v>0</v>
      </c>
      <c r="T367" s="85">
        <f t="shared" si="6"/>
        <v>0</v>
      </c>
      <c r="V367" s="30"/>
      <c r="W367" s="31"/>
      <c r="X367" s="32"/>
    </row>
    <row r="368" spans="1:24" s="28" customFormat="1" ht="24.75" thickBot="1" x14ac:dyDescent="0.25">
      <c r="A368" s="1"/>
      <c r="B368" s="17" t="s">
        <v>507</v>
      </c>
      <c r="C368" s="3" t="s">
        <v>130</v>
      </c>
      <c r="D368" s="3">
        <v>2010</v>
      </c>
      <c r="E368" s="3">
        <v>96260</v>
      </c>
      <c r="F368" s="19">
        <v>39787</v>
      </c>
      <c r="G368" s="20"/>
      <c r="H368" s="20" t="s">
        <v>708</v>
      </c>
      <c r="I368" s="20">
        <v>40513</v>
      </c>
      <c r="J368" s="20" t="s">
        <v>689</v>
      </c>
      <c r="K368" s="3" t="s">
        <v>689</v>
      </c>
      <c r="L368" s="4">
        <v>299333</v>
      </c>
      <c r="M368" s="4"/>
      <c r="N368" s="5"/>
      <c r="O368" s="5"/>
      <c r="P368" s="4"/>
      <c r="Q368" s="5"/>
      <c r="R368" s="5"/>
      <c r="S368" s="4">
        <v>140568.20000000001</v>
      </c>
      <c r="T368" s="85">
        <f t="shared" si="6"/>
        <v>0.46960475457099621</v>
      </c>
      <c r="U368" s="1"/>
      <c r="V368" s="30"/>
      <c r="W368" s="31"/>
      <c r="X368" s="32"/>
    </row>
    <row r="369" spans="1:24" s="28" customFormat="1" ht="12.75" thickBot="1" x14ac:dyDescent="0.25">
      <c r="A369" s="1"/>
      <c r="B369" s="29" t="s">
        <v>147</v>
      </c>
      <c r="C369" s="3" t="s">
        <v>264</v>
      </c>
      <c r="D369" s="3">
        <v>2015</v>
      </c>
      <c r="E369" s="3">
        <v>97577</v>
      </c>
      <c r="F369" s="19">
        <v>39705</v>
      </c>
      <c r="G369" s="20"/>
      <c r="H369" s="20" t="s">
        <v>698</v>
      </c>
      <c r="I369" s="20" t="s">
        <v>698</v>
      </c>
      <c r="J369" s="20" t="s">
        <v>689</v>
      </c>
      <c r="K369" s="3" t="s">
        <v>689</v>
      </c>
      <c r="L369" s="4">
        <v>320337</v>
      </c>
      <c r="M369" s="4"/>
      <c r="N369" s="5"/>
      <c r="O369" s="5"/>
      <c r="P369" s="4"/>
      <c r="Q369" s="5"/>
      <c r="R369" s="5"/>
      <c r="S369" s="4">
        <v>0</v>
      </c>
      <c r="T369" s="85">
        <f t="shared" si="6"/>
        <v>0</v>
      </c>
      <c r="U369" s="1"/>
      <c r="V369" s="30"/>
      <c r="W369" s="31"/>
      <c r="X369" s="32"/>
    </row>
    <row r="370" spans="1:24" s="28" customFormat="1" ht="12.75" thickBot="1" x14ac:dyDescent="0.25">
      <c r="A370" s="1"/>
      <c r="B370" s="52" t="s">
        <v>274</v>
      </c>
      <c r="C370" s="3" t="s">
        <v>130</v>
      </c>
      <c r="D370" s="3">
        <v>2014</v>
      </c>
      <c r="E370" s="78">
        <v>97676</v>
      </c>
      <c r="F370" s="19">
        <v>39717</v>
      </c>
      <c r="G370" s="20"/>
      <c r="H370" s="20">
        <v>40238</v>
      </c>
      <c r="I370" s="20">
        <v>41974</v>
      </c>
      <c r="J370" s="20" t="s">
        <v>689</v>
      </c>
      <c r="K370" s="3" t="s">
        <v>691</v>
      </c>
      <c r="L370" s="4">
        <v>1840741.88</v>
      </c>
      <c r="M370" s="4"/>
      <c r="N370" s="5"/>
      <c r="O370" s="5"/>
      <c r="P370" s="4"/>
      <c r="Q370" s="5"/>
      <c r="R370" s="5"/>
      <c r="S370" s="4">
        <v>1721678.32</v>
      </c>
      <c r="T370" s="85">
        <f t="shared" si="6"/>
        <v>0.93531762313138667</v>
      </c>
      <c r="U370" s="1"/>
      <c r="V370" s="30"/>
      <c r="W370" s="31"/>
      <c r="X370" s="32"/>
    </row>
    <row r="371" spans="1:24" s="28" customFormat="1" ht="12.75" thickBot="1" x14ac:dyDescent="0.25">
      <c r="A371" s="1"/>
      <c r="B371" s="3" t="s">
        <v>25</v>
      </c>
      <c r="C371" s="3" t="s">
        <v>130</v>
      </c>
      <c r="D371" s="3">
        <v>2015</v>
      </c>
      <c r="E371" s="3">
        <v>98140</v>
      </c>
      <c r="F371" s="19">
        <v>39738</v>
      </c>
      <c r="G371" s="20"/>
      <c r="H371" s="20">
        <v>39753</v>
      </c>
      <c r="I371" s="20" t="s">
        <v>697</v>
      </c>
      <c r="J371" s="20" t="s">
        <v>689</v>
      </c>
      <c r="K371" s="3" t="s">
        <v>691</v>
      </c>
      <c r="L371" s="4">
        <v>650503</v>
      </c>
      <c r="M371" s="4">
        <v>638203</v>
      </c>
      <c r="N371" s="5">
        <v>2112</v>
      </c>
      <c r="O371" s="5">
        <v>0</v>
      </c>
      <c r="P371" s="4">
        <v>0</v>
      </c>
      <c r="Q371" s="5">
        <v>0</v>
      </c>
      <c r="R371" s="5">
        <v>0</v>
      </c>
      <c r="S371" s="4">
        <v>640314.6</v>
      </c>
      <c r="T371" s="85">
        <f t="shared" si="6"/>
        <v>0.9843376587041105</v>
      </c>
      <c r="U371" s="1"/>
      <c r="V371" s="30"/>
      <c r="W371" s="31"/>
      <c r="X371" s="32"/>
    </row>
    <row r="372" spans="1:24" s="28" customFormat="1" ht="24.75" thickBot="1" x14ac:dyDescent="0.25">
      <c r="A372" s="1">
        <v>32</v>
      </c>
      <c r="B372" s="17" t="s">
        <v>512</v>
      </c>
      <c r="C372" s="3" t="s">
        <v>130</v>
      </c>
      <c r="D372" s="3">
        <v>2010</v>
      </c>
      <c r="E372" s="3">
        <v>98204</v>
      </c>
      <c r="F372" s="19">
        <v>39756</v>
      </c>
      <c r="G372" s="20"/>
      <c r="H372" s="20">
        <v>40909</v>
      </c>
      <c r="I372" s="20">
        <v>41579</v>
      </c>
      <c r="J372" s="20" t="s">
        <v>689</v>
      </c>
      <c r="K372" s="3" t="s">
        <v>689</v>
      </c>
      <c r="L372" s="4">
        <v>997105.96</v>
      </c>
      <c r="M372" s="4"/>
      <c r="N372" s="5"/>
      <c r="O372" s="5"/>
      <c r="P372" s="4"/>
      <c r="Q372" s="5"/>
      <c r="R372" s="5"/>
      <c r="S372" s="4">
        <v>1139654.1299999999</v>
      </c>
      <c r="T372" s="85">
        <f t="shared" si="6"/>
        <v>1.1429619074787196</v>
      </c>
      <c r="U372" s="1"/>
      <c r="V372" s="30"/>
      <c r="W372" s="31"/>
      <c r="X372" s="32"/>
    </row>
    <row r="373" spans="1:24" s="28" customFormat="1" ht="12.75" thickBot="1" x14ac:dyDescent="0.25">
      <c r="A373" s="1"/>
      <c r="B373" s="17" t="s">
        <v>501</v>
      </c>
      <c r="C373" s="3" t="s">
        <v>130</v>
      </c>
      <c r="D373" s="3">
        <v>2010</v>
      </c>
      <c r="E373" s="3">
        <v>100259</v>
      </c>
      <c r="F373" s="19">
        <v>39736</v>
      </c>
      <c r="G373" s="20"/>
      <c r="H373" s="20">
        <v>39934</v>
      </c>
      <c r="I373" s="20">
        <v>40483</v>
      </c>
      <c r="J373" s="20" t="s">
        <v>689</v>
      </c>
      <c r="K373" s="3" t="s">
        <v>689</v>
      </c>
      <c r="L373" s="4">
        <v>236502</v>
      </c>
      <c r="M373" s="4"/>
      <c r="N373" s="5"/>
      <c r="O373" s="5"/>
      <c r="P373" s="4"/>
      <c r="Q373" s="5"/>
      <c r="R373" s="5"/>
      <c r="S373" s="4">
        <v>235553.51</v>
      </c>
      <c r="T373" s="85">
        <f t="shared" si="6"/>
        <v>0.99598950537416175</v>
      </c>
      <c r="U373" s="1"/>
      <c r="V373" s="30"/>
      <c r="W373" s="31"/>
      <c r="X373" s="32"/>
    </row>
    <row r="374" spans="1:24" s="28" customFormat="1" ht="12.75" thickBot="1" x14ac:dyDescent="0.25">
      <c r="A374" s="1"/>
      <c r="B374" s="17" t="s">
        <v>502</v>
      </c>
      <c r="C374" s="3" t="s">
        <v>130</v>
      </c>
      <c r="D374" s="3">
        <v>2010</v>
      </c>
      <c r="E374" s="3">
        <v>100302</v>
      </c>
      <c r="F374" s="19">
        <v>39736</v>
      </c>
      <c r="G374" s="20"/>
      <c r="H374" s="20">
        <v>39934</v>
      </c>
      <c r="I374" s="20">
        <v>40148</v>
      </c>
      <c r="J374" s="20" t="s">
        <v>691</v>
      </c>
      <c r="K374" s="3" t="s">
        <v>689</v>
      </c>
      <c r="L374" s="4">
        <v>102993</v>
      </c>
      <c r="M374" s="4"/>
      <c r="N374" s="5"/>
      <c r="O374" s="5"/>
      <c r="P374" s="4"/>
      <c r="Q374" s="5"/>
      <c r="R374" s="5"/>
      <c r="S374" s="4">
        <v>124015.16</v>
      </c>
      <c r="T374" s="85">
        <f t="shared" si="6"/>
        <v>1.2041125125008496</v>
      </c>
      <c r="U374" s="1"/>
      <c r="V374" s="30"/>
      <c r="W374" s="31"/>
      <c r="X374" s="32"/>
    </row>
    <row r="375" spans="1:24" s="28" customFormat="1" ht="12.75" thickBot="1" x14ac:dyDescent="0.25">
      <c r="A375" s="1"/>
      <c r="B375" s="36" t="s">
        <v>505</v>
      </c>
      <c r="C375" s="3" t="s">
        <v>265</v>
      </c>
      <c r="D375" s="3">
        <v>2010</v>
      </c>
      <c r="E375" s="78">
        <v>100329</v>
      </c>
      <c r="F375" s="19">
        <v>39764</v>
      </c>
      <c r="G375" s="20"/>
      <c r="H375" s="20">
        <v>39965</v>
      </c>
      <c r="I375" s="20">
        <v>41244</v>
      </c>
      <c r="J375" s="20" t="s">
        <v>689</v>
      </c>
      <c r="K375" s="3" t="s">
        <v>689</v>
      </c>
      <c r="L375" s="4">
        <v>3216494</v>
      </c>
      <c r="M375" s="4"/>
      <c r="N375" s="5"/>
      <c r="O375" s="5"/>
      <c r="P375" s="4"/>
      <c r="Q375" s="5"/>
      <c r="R375" s="5"/>
      <c r="S375" s="4">
        <v>4048410.24</v>
      </c>
      <c r="T375" s="85">
        <f t="shared" si="6"/>
        <v>1.2586406938735157</v>
      </c>
      <c r="U375" s="1"/>
      <c r="V375" s="30"/>
      <c r="W375" s="31"/>
      <c r="X375" s="32"/>
    </row>
    <row r="376" spans="1:24" s="28" customFormat="1" ht="12.75" thickBot="1" x14ac:dyDescent="0.25">
      <c r="A376" s="1"/>
      <c r="B376" s="17" t="s">
        <v>685</v>
      </c>
      <c r="C376" s="3" t="s">
        <v>268</v>
      </c>
      <c r="D376" s="3">
        <v>2010</v>
      </c>
      <c r="E376" s="3">
        <v>101379</v>
      </c>
      <c r="F376" s="19">
        <v>39974</v>
      </c>
      <c r="G376" s="20"/>
      <c r="H376" s="20">
        <v>40483</v>
      </c>
      <c r="I376" s="20">
        <v>40513</v>
      </c>
      <c r="J376" s="20" t="s">
        <v>689</v>
      </c>
      <c r="K376" s="3" t="s">
        <v>689</v>
      </c>
      <c r="L376" s="4">
        <v>504903</v>
      </c>
      <c r="M376" s="4"/>
      <c r="N376" s="5"/>
      <c r="O376" s="5"/>
      <c r="P376" s="4"/>
      <c r="Q376" s="5"/>
      <c r="R376" s="5"/>
      <c r="S376" s="4">
        <v>166027</v>
      </c>
      <c r="T376" s="85">
        <f t="shared" si="6"/>
        <v>0.32882949794316929</v>
      </c>
      <c r="U376" s="1"/>
      <c r="V376" s="30"/>
      <c r="W376" s="31"/>
      <c r="X376" s="32"/>
    </row>
    <row r="377" spans="1:24" s="28" customFormat="1" ht="24.75" thickBot="1" x14ac:dyDescent="0.25">
      <c r="A377" s="1"/>
      <c r="B377" s="14" t="s">
        <v>606</v>
      </c>
      <c r="C377" s="3" t="s">
        <v>266</v>
      </c>
      <c r="D377" s="3">
        <v>2012</v>
      </c>
      <c r="E377" s="3">
        <v>101416</v>
      </c>
      <c r="F377" s="19">
        <v>39860</v>
      </c>
      <c r="G377" s="20"/>
      <c r="H377" s="20">
        <v>40664</v>
      </c>
      <c r="I377" s="20">
        <v>41183</v>
      </c>
      <c r="J377" s="20" t="s">
        <v>691</v>
      </c>
      <c r="K377" s="3" t="s">
        <v>689</v>
      </c>
      <c r="L377" s="4">
        <v>373705.55</v>
      </c>
      <c r="M377" s="4"/>
      <c r="N377" s="5"/>
      <c r="O377" s="5"/>
      <c r="P377" s="4"/>
      <c r="Q377" s="5"/>
      <c r="R377" s="5"/>
      <c r="S377" s="4">
        <v>334773.37</v>
      </c>
      <c r="T377" s="85">
        <f t="shared" si="6"/>
        <v>0.89582124215174219</v>
      </c>
      <c r="U377" s="1"/>
      <c r="V377" s="30"/>
      <c r="W377" s="31"/>
      <c r="X377" s="32"/>
    </row>
    <row r="378" spans="1:24" s="28" customFormat="1" ht="12.75" thickBot="1" x14ac:dyDescent="0.25">
      <c r="A378" s="28">
        <v>186</v>
      </c>
      <c r="B378" s="14" t="s">
        <v>357</v>
      </c>
      <c r="C378" s="3" t="s">
        <v>130</v>
      </c>
      <c r="D378" s="3">
        <v>2012</v>
      </c>
      <c r="E378" s="3">
        <v>102270</v>
      </c>
      <c r="F378" s="19">
        <v>40416</v>
      </c>
      <c r="G378" s="20"/>
      <c r="H378" s="20">
        <v>41091</v>
      </c>
      <c r="I378" s="20">
        <v>41122</v>
      </c>
      <c r="J378" s="20" t="s">
        <v>707</v>
      </c>
      <c r="K378" s="3" t="s">
        <v>707</v>
      </c>
      <c r="L378" s="4">
        <v>915156</v>
      </c>
      <c r="M378" s="4"/>
      <c r="N378" s="5"/>
      <c r="O378" s="5"/>
      <c r="P378" s="4"/>
      <c r="Q378" s="5"/>
      <c r="R378" s="5"/>
      <c r="S378" s="4">
        <v>7000</v>
      </c>
      <c r="T378" s="85">
        <f t="shared" si="6"/>
        <v>7.6489691375022399E-3</v>
      </c>
      <c r="V378" s="30"/>
      <c r="W378" s="31"/>
      <c r="X378" s="32"/>
    </row>
    <row r="379" spans="1:24" s="28" customFormat="1" ht="12.75" thickBot="1" x14ac:dyDescent="0.25">
      <c r="A379" s="28">
        <v>187</v>
      </c>
      <c r="B379" s="37" t="s">
        <v>577</v>
      </c>
      <c r="C379" s="3" t="s">
        <v>265</v>
      </c>
      <c r="D379" s="3">
        <v>2011</v>
      </c>
      <c r="E379" s="3">
        <v>102582</v>
      </c>
      <c r="F379" s="19">
        <v>39853</v>
      </c>
      <c r="G379" s="20"/>
      <c r="H379" s="20">
        <v>40238</v>
      </c>
      <c r="I379" s="20" t="s">
        <v>710</v>
      </c>
      <c r="J379" s="20" t="s">
        <v>689</v>
      </c>
      <c r="K379" s="3" t="s">
        <v>689</v>
      </c>
      <c r="L379" s="4">
        <v>348575.46</v>
      </c>
      <c r="M379" s="4"/>
      <c r="N379" s="5"/>
      <c r="O379" s="5"/>
      <c r="P379" s="4"/>
      <c r="Q379" s="5"/>
      <c r="R379" s="5"/>
      <c r="S379" s="4">
        <v>201161.41</v>
      </c>
      <c r="T379" s="85">
        <f t="shared" si="6"/>
        <v>0.57709573129445202</v>
      </c>
      <c r="V379" s="30"/>
      <c r="W379" s="31"/>
      <c r="X379" s="32"/>
    </row>
    <row r="380" spans="1:24" s="28" customFormat="1" ht="12.75" thickBot="1" x14ac:dyDescent="0.25">
      <c r="A380" s="1"/>
      <c r="B380" s="3" t="s">
        <v>26</v>
      </c>
      <c r="C380" s="3" t="s">
        <v>130</v>
      </c>
      <c r="D380" s="3">
        <v>2015</v>
      </c>
      <c r="E380" s="3">
        <v>103413</v>
      </c>
      <c r="F380" s="19">
        <v>39849</v>
      </c>
      <c r="G380" s="20"/>
      <c r="H380" s="20">
        <v>40330</v>
      </c>
      <c r="I380" s="20">
        <v>42339</v>
      </c>
      <c r="J380" s="20" t="s">
        <v>689</v>
      </c>
      <c r="K380" s="3" t="s">
        <v>689</v>
      </c>
      <c r="L380" s="4">
        <v>4681114</v>
      </c>
      <c r="M380" s="4">
        <v>61134</v>
      </c>
      <c r="N380" s="5">
        <v>3337137</v>
      </c>
      <c r="O380" s="5">
        <v>0</v>
      </c>
      <c r="P380" s="4">
        <v>1249104</v>
      </c>
      <c r="Q380" s="5">
        <v>1247681</v>
      </c>
      <c r="R380" s="5">
        <v>99.9</v>
      </c>
      <c r="S380" s="4">
        <v>4645951.55</v>
      </c>
      <c r="T380" s="85">
        <f t="shared" si="6"/>
        <v>0.99248844399004166</v>
      </c>
      <c r="U380" s="1"/>
      <c r="V380" s="30"/>
      <c r="W380" s="31"/>
      <c r="X380" s="32"/>
    </row>
    <row r="381" spans="1:24" s="28" customFormat="1" ht="12.75" thickBot="1" x14ac:dyDescent="0.25">
      <c r="A381" s="1"/>
      <c r="B381" s="37" t="s">
        <v>576</v>
      </c>
      <c r="C381" s="3" t="s">
        <v>265</v>
      </c>
      <c r="D381" s="3">
        <v>2011</v>
      </c>
      <c r="E381" s="3">
        <v>103475</v>
      </c>
      <c r="F381" s="19">
        <v>39792</v>
      </c>
      <c r="G381" s="20"/>
      <c r="H381" s="20" t="s">
        <v>719</v>
      </c>
      <c r="I381" s="20">
        <v>40817</v>
      </c>
      <c r="J381" s="20" t="s">
        <v>689</v>
      </c>
      <c r="K381" s="3" t="s">
        <v>689</v>
      </c>
      <c r="L381" s="4">
        <v>1254998.97</v>
      </c>
      <c r="M381" s="4"/>
      <c r="N381" s="5"/>
      <c r="O381" s="5"/>
      <c r="P381" s="4"/>
      <c r="Q381" s="5"/>
      <c r="R381" s="5"/>
      <c r="S381" s="4">
        <v>583311.6</v>
      </c>
      <c r="T381" s="85">
        <f t="shared" si="6"/>
        <v>0.46479050098343905</v>
      </c>
      <c r="U381" s="1"/>
      <c r="V381" s="30"/>
      <c r="W381" s="31"/>
      <c r="X381" s="32"/>
    </row>
    <row r="382" spans="1:24" s="28" customFormat="1" ht="12.75" thickBot="1" x14ac:dyDescent="0.25">
      <c r="A382" s="1"/>
      <c r="B382" s="14" t="s">
        <v>360</v>
      </c>
      <c r="C382" s="3" t="s">
        <v>130</v>
      </c>
      <c r="D382" s="3">
        <v>2012</v>
      </c>
      <c r="E382" s="3">
        <v>104653</v>
      </c>
      <c r="F382" s="19">
        <v>41586</v>
      </c>
      <c r="G382" s="20"/>
      <c r="H382" s="20">
        <v>41091</v>
      </c>
      <c r="I382" s="20">
        <v>41122</v>
      </c>
      <c r="J382" s="20" t="s">
        <v>707</v>
      </c>
      <c r="K382" s="3" t="s">
        <v>707</v>
      </c>
      <c r="L382" s="4">
        <v>1589022.35</v>
      </c>
      <c r="M382" s="4"/>
      <c r="N382" s="5"/>
      <c r="O382" s="5"/>
      <c r="P382" s="4"/>
      <c r="Q382" s="5"/>
      <c r="R382" s="5"/>
      <c r="S382" s="4">
        <v>7000</v>
      </c>
      <c r="T382" s="85">
        <f t="shared" si="6"/>
        <v>4.4052243821491874E-3</v>
      </c>
      <c r="U382" s="1"/>
      <c r="V382" s="30"/>
      <c r="W382" s="31"/>
      <c r="X382" s="32"/>
    </row>
    <row r="383" spans="1:24" s="28" customFormat="1" ht="24.75" thickBot="1" x14ac:dyDescent="0.25">
      <c r="A383" s="1"/>
      <c r="B383" s="16" t="s">
        <v>330</v>
      </c>
      <c r="C383" s="3" t="s">
        <v>130</v>
      </c>
      <c r="D383" s="3">
        <v>2013</v>
      </c>
      <c r="E383" s="3">
        <v>105125</v>
      </c>
      <c r="F383" s="19">
        <v>39968</v>
      </c>
      <c r="G383" s="20"/>
      <c r="H383" s="20">
        <v>41244</v>
      </c>
      <c r="I383" s="20">
        <v>41609</v>
      </c>
      <c r="J383" s="20" t="s">
        <v>707</v>
      </c>
      <c r="K383" s="3" t="s">
        <v>691</v>
      </c>
      <c r="L383" s="4">
        <v>1515147.64</v>
      </c>
      <c r="M383" s="4"/>
      <c r="N383" s="5"/>
      <c r="O383" s="5"/>
      <c r="P383" s="4"/>
      <c r="Q383" s="5"/>
      <c r="R383" s="5"/>
      <c r="S383" s="4">
        <v>1575378.88</v>
      </c>
      <c r="T383" s="85">
        <f t="shared" si="6"/>
        <v>1.0397527200715568</v>
      </c>
      <c r="U383" s="1"/>
      <c r="V383" s="30"/>
      <c r="W383" s="31"/>
      <c r="X383" s="32"/>
    </row>
    <row r="384" spans="1:24" s="28" customFormat="1" ht="12.75" thickBot="1" x14ac:dyDescent="0.25">
      <c r="A384" s="1">
        <v>33</v>
      </c>
      <c r="B384" s="52" t="s">
        <v>287</v>
      </c>
      <c r="C384" s="3" t="s">
        <v>130</v>
      </c>
      <c r="D384" s="3">
        <v>2014</v>
      </c>
      <c r="E384" s="3">
        <v>105667</v>
      </c>
      <c r="F384" s="19">
        <v>40396</v>
      </c>
      <c r="G384" s="20"/>
      <c r="H384" s="20">
        <v>40940</v>
      </c>
      <c r="I384" s="20" t="s">
        <v>699</v>
      </c>
      <c r="J384" s="20" t="s">
        <v>691</v>
      </c>
      <c r="K384" s="3" t="s">
        <v>691</v>
      </c>
      <c r="L384" s="4">
        <v>2763403</v>
      </c>
      <c r="M384" s="4"/>
      <c r="N384" s="5"/>
      <c r="O384" s="5"/>
      <c r="P384" s="4"/>
      <c r="Q384" s="5"/>
      <c r="R384" s="5"/>
      <c r="S384" s="4">
        <v>2651323.1</v>
      </c>
      <c r="T384" s="85">
        <f t="shared" si="6"/>
        <v>0.95944134822173965</v>
      </c>
      <c r="U384" s="1"/>
      <c r="V384" s="30"/>
      <c r="W384" s="31"/>
      <c r="X384" s="32"/>
    </row>
    <row r="385" spans="1:24" s="28" customFormat="1" ht="24.75" thickBot="1" x14ac:dyDescent="0.25">
      <c r="A385" s="28">
        <v>152</v>
      </c>
      <c r="B385" s="15" t="s">
        <v>671</v>
      </c>
      <c r="C385" s="3" t="s">
        <v>268</v>
      </c>
      <c r="D385" s="3">
        <v>2011</v>
      </c>
      <c r="E385" s="3">
        <v>105913</v>
      </c>
      <c r="F385" s="19">
        <v>39903</v>
      </c>
      <c r="G385" s="20"/>
      <c r="H385" s="20">
        <v>39965</v>
      </c>
      <c r="I385" s="20">
        <v>40513</v>
      </c>
      <c r="J385" s="20" t="s">
        <v>689</v>
      </c>
      <c r="K385" s="3" t="s">
        <v>689</v>
      </c>
      <c r="L385" s="4">
        <v>2508957</v>
      </c>
      <c r="M385" s="4"/>
      <c r="N385" s="5"/>
      <c r="O385" s="5"/>
      <c r="P385" s="4"/>
      <c r="Q385" s="5"/>
      <c r="R385" s="5"/>
      <c r="S385" s="4">
        <v>425663.51</v>
      </c>
      <c r="T385" s="85">
        <f t="shared" si="6"/>
        <v>0.16965755491226037</v>
      </c>
      <c r="V385" s="30"/>
      <c r="W385" s="31"/>
      <c r="X385" s="32"/>
    </row>
    <row r="386" spans="1:24" s="28" customFormat="1" ht="12.75" thickBot="1" x14ac:dyDescent="0.25">
      <c r="A386" s="1"/>
      <c r="B386" s="15" t="s">
        <v>385</v>
      </c>
      <c r="C386" s="3" t="s">
        <v>130</v>
      </c>
      <c r="D386" s="3">
        <v>2011</v>
      </c>
      <c r="E386" s="3">
        <v>106159</v>
      </c>
      <c r="F386" s="19">
        <v>39801</v>
      </c>
      <c r="G386" s="20"/>
      <c r="H386" s="20">
        <v>40210</v>
      </c>
      <c r="I386" s="20">
        <v>40299</v>
      </c>
      <c r="J386" s="20" t="s">
        <v>689</v>
      </c>
      <c r="K386" s="3" t="s">
        <v>689</v>
      </c>
      <c r="L386" s="4">
        <v>789385</v>
      </c>
      <c r="M386" s="4"/>
      <c r="N386" s="5"/>
      <c r="O386" s="5"/>
      <c r="P386" s="4"/>
      <c r="Q386" s="5"/>
      <c r="R386" s="5"/>
      <c r="S386" s="4">
        <v>18000</v>
      </c>
      <c r="T386" s="85">
        <f t="shared" si="6"/>
        <v>2.2802561487740455E-2</v>
      </c>
      <c r="U386" s="1"/>
      <c r="V386" s="30"/>
      <c r="W386" s="31"/>
      <c r="X386" s="32"/>
    </row>
    <row r="387" spans="1:24" s="28" customFormat="1" ht="24.75" thickBot="1" x14ac:dyDescent="0.25">
      <c r="A387" s="1"/>
      <c r="B387" s="15" t="s">
        <v>383</v>
      </c>
      <c r="C387" s="3" t="s">
        <v>130</v>
      </c>
      <c r="D387" s="3">
        <v>2011</v>
      </c>
      <c r="E387" s="3">
        <v>106611</v>
      </c>
      <c r="F387" s="19">
        <v>39827</v>
      </c>
      <c r="G387" s="20"/>
      <c r="H387" s="20">
        <v>39904</v>
      </c>
      <c r="I387" s="20" t="s">
        <v>710</v>
      </c>
      <c r="J387" s="20" t="s">
        <v>689</v>
      </c>
      <c r="K387" s="3" t="s">
        <v>689</v>
      </c>
      <c r="L387" s="4">
        <v>297885</v>
      </c>
      <c r="M387" s="4"/>
      <c r="N387" s="5"/>
      <c r="O387" s="5"/>
      <c r="P387" s="4"/>
      <c r="Q387" s="5"/>
      <c r="R387" s="5"/>
      <c r="S387" s="4">
        <v>415446.93</v>
      </c>
      <c r="T387" s="85">
        <f t="shared" si="6"/>
        <v>1.3946554207160482</v>
      </c>
      <c r="U387" s="1"/>
      <c r="V387" s="30"/>
      <c r="W387" s="31"/>
      <c r="X387" s="32"/>
    </row>
    <row r="388" spans="1:24" s="28" customFormat="1" ht="24.75" thickBot="1" x14ac:dyDescent="0.25">
      <c r="A388" s="1"/>
      <c r="B388" s="16" t="s">
        <v>598</v>
      </c>
      <c r="C388" s="3" t="s">
        <v>266</v>
      </c>
      <c r="D388" s="3">
        <v>2013</v>
      </c>
      <c r="E388" s="3">
        <v>106956</v>
      </c>
      <c r="F388" s="19">
        <v>40112</v>
      </c>
      <c r="G388" s="20"/>
      <c r="H388" s="20">
        <v>41030</v>
      </c>
      <c r="I388" s="20">
        <v>41609</v>
      </c>
      <c r="J388" s="20" t="s">
        <v>689</v>
      </c>
      <c r="K388" s="3" t="s">
        <v>691</v>
      </c>
      <c r="L388" s="4">
        <v>1279807.3500000001</v>
      </c>
      <c r="M388" s="4"/>
      <c r="N388" s="5"/>
      <c r="O388" s="5"/>
      <c r="P388" s="4"/>
      <c r="Q388" s="5"/>
      <c r="R388" s="5"/>
      <c r="S388" s="4">
        <v>1290789.46</v>
      </c>
      <c r="T388" s="85">
        <f t="shared" si="6"/>
        <v>1.0085810649548153</v>
      </c>
      <c r="U388" s="1"/>
      <c r="V388" s="30"/>
      <c r="W388" s="31"/>
      <c r="X388" s="32"/>
    </row>
    <row r="389" spans="1:24" s="28" customFormat="1" ht="24.75" thickBot="1" x14ac:dyDescent="0.25">
      <c r="A389" s="1"/>
      <c r="B389" s="16" t="s">
        <v>321</v>
      </c>
      <c r="C389" s="3" t="s">
        <v>130</v>
      </c>
      <c r="D389" s="3">
        <v>2013</v>
      </c>
      <c r="E389" s="3">
        <v>107126</v>
      </c>
      <c r="F389" s="19">
        <v>39811</v>
      </c>
      <c r="G389" s="20"/>
      <c r="H389" s="20">
        <v>41122</v>
      </c>
      <c r="I389" s="20">
        <v>41609</v>
      </c>
      <c r="J389" s="20" t="s">
        <v>707</v>
      </c>
      <c r="K389" s="3" t="s">
        <v>691</v>
      </c>
      <c r="L389" s="4">
        <v>1051361.3700000001</v>
      </c>
      <c r="M389" s="4"/>
      <c r="N389" s="5"/>
      <c r="O389" s="5"/>
      <c r="P389" s="4"/>
      <c r="Q389" s="5"/>
      <c r="R389" s="5"/>
      <c r="S389" s="4">
        <v>1089989.31</v>
      </c>
      <c r="T389" s="85">
        <f t="shared" si="6"/>
        <v>1.0367408781625673</v>
      </c>
      <c r="U389" s="1"/>
      <c r="V389" s="30"/>
      <c r="W389" s="31"/>
      <c r="X389" s="32"/>
    </row>
    <row r="390" spans="1:24" s="28" customFormat="1" ht="12.75" thickBot="1" x14ac:dyDescent="0.25">
      <c r="A390" s="1"/>
      <c r="B390" s="16" t="s">
        <v>326</v>
      </c>
      <c r="C390" s="3" t="s">
        <v>130</v>
      </c>
      <c r="D390" s="3">
        <v>2013</v>
      </c>
      <c r="E390" s="3">
        <v>110071</v>
      </c>
      <c r="F390" s="19">
        <v>40084</v>
      </c>
      <c r="G390" s="20"/>
      <c r="H390" s="20">
        <v>40452</v>
      </c>
      <c r="I390" s="20">
        <v>41426</v>
      </c>
      <c r="J390" s="20" t="s">
        <v>691</v>
      </c>
      <c r="K390" s="3" t="s">
        <v>691</v>
      </c>
      <c r="L390" s="4">
        <v>1160599.8400000001</v>
      </c>
      <c r="M390" s="4"/>
      <c r="N390" s="5"/>
      <c r="O390" s="5"/>
      <c r="P390" s="4"/>
      <c r="Q390" s="5"/>
      <c r="R390" s="5"/>
      <c r="S390" s="4">
        <v>1184106.8400000001</v>
      </c>
      <c r="T390" s="85">
        <f t="shared" si="6"/>
        <v>1.0202541816652326</v>
      </c>
      <c r="U390" s="1"/>
      <c r="V390" s="30"/>
      <c r="W390" s="31"/>
      <c r="X390" s="32"/>
    </row>
    <row r="391" spans="1:24" s="28" customFormat="1" ht="12.75" thickBot="1" x14ac:dyDescent="0.25">
      <c r="A391" s="1"/>
      <c r="B391" s="3" t="s">
        <v>28</v>
      </c>
      <c r="C391" s="3" t="s">
        <v>130</v>
      </c>
      <c r="D391" s="3">
        <v>2015</v>
      </c>
      <c r="E391" s="3">
        <v>110103</v>
      </c>
      <c r="F391" s="19">
        <v>40028</v>
      </c>
      <c r="G391" s="20"/>
      <c r="H391" s="20">
        <v>40210</v>
      </c>
      <c r="I391" s="20">
        <v>42217</v>
      </c>
      <c r="J391" s="20" t="s">
        <v>689</v>
      </c>
      <c r="K391" s="3" t="s">
        <v>691</v>
      </c>
      <c r="L391" s="4">
        <v>3732376</v>
      </c>
      <c r="M391" s="4">
        <v>3410529</v>
      </c>
      <c r="N391" s="5">
        <v>79053</v>
      </c>
      <c r="O391" s="5">
        <v>0</v>
      </c>
      <c r="P391" s="4">
        <v>1362</v>
      </c>
      <c r="Q391" s="5">
        <v>1362</v>
      </c>
      <c r="R391" s="5">
        <v>100</v>
      </c>
      <c r="S391" s="4">
        <v>3490942.92</v>
      </c>
      <c r="T391" s="85">
        <f t="shared" ref="T391:T454" si="7">+S391/L391</f>
        <v>0.93531383761978959</v>
      </c>
      <c r="U391" s="1" t="s">
        <v>756</v>
      </c>
      <c r="V391" s="30"/>
      <c r="W391" s="31"/>
      <c r="X391" s="32"/>
    </row>
    <row r="392" spans="1:24" s="28" customFormat="1" ht="12.75" thickBot="1" x14ac:dyDescent="0.25">
      <c r="A392" s="1"/>
      <c r="B392" s="15" t="s">
        <v>623</v>
      </c>
      <c r="C392" s="3" t="s">
        <v>266</v>
      </c>
      <c r="D392" s="3">
        <v>2011</v>
      </c>
      <c r="E392" s="3">
        <v>110218</v>
      </c>
      <c r="F392" s="19">
        <v>40087</v>
      </c>
      <c r="G392" s="20"/>
      <c r="H392" s="20">
        <v>40391</v>
      </c>
      <c r="I392" s="20">
        <v>40878</v>
      </c>
      <c r="J392" s="20" t="s">
        <v>689</v>
      </c>
      <c r="K392" s="3" t="s">
        <v>689</v>
      </c>
      <c r="L392" s="4">
        <v>506555.96</v>
      </c>
      <c r="M392" s="4"/>
      <c r="N392" s="5"/>
      <c r="O392" s="5"/>
      <c r="P392" s="4"/>
      <c r="Q392" s="5"/>
      <c r="R392" s="5"/>
      <c r="S392" s="4">
        <v>476748.37</v>
      </c>
      <c r="T392" s="85">
        <f t="shared" si="7"/>
        <v>0.94115637293064314</v>
      </c>
      <c r="U392" s="1" t="s">
        <v>813</v>
      </c>
      <c r="V392" s="30"/>
      <c r="W392" s="31"/>
      <c r="X392" s="32"/>
    </row>
    <row r="393" spans="1:24" s="28" customFormat="1" ht="12.75" thickBot="1" x14ac:dyDescent="0.25">
      <c r="A393" s="1"/>
      <c r="B393" s="14" t="s">
        <v>348</v>
      </c>
      <c r="C393" s="3" t="s">
        <v>130</v>
      </c>
      <c r="D393" s="3">
        <v>2012</v>
      </c>
      <c r="E393" s="3">
        <v>110221</v>
      </c>
      <c r="F393" s="19">
        <v>39843</v>
      </c>
      <c r="G393" s="20"/>
      <c r="H393" s="20">
        <v>39814</v>
      </c>
      <c r="I393" s="20">
        <v>41244</v>
      </c>
      <c r="J393" s="20" t="s">
        <v>691</v>
      </c>
      <c r="K393" s="3" t="s">
        <v>707</v>
      </c>
      <c r="L393" s="4">
        <v>1498395</v>
      </c>
      <c r="M393" s="4"/>
      <c r="N393" s="5"/>
      <c r="O393" s="5"/>
      <c r="P393" s="4"/>
      <c r="Q393" s="5"/>
      <c r="R393" s="5"/>
      <c r="S393" s="4">
        <v>1459886.29</v>
      </c>
      <c r="T393" s="85">
        <f t="shared" si="7"/>
        <v>0.97430002769630175</v>
      </c>
      <c r="U393" s="1" t="s">
        <v>814</v>
      </c>
      <c r="V393" s="30"/>
      <c r="W393" s="31"/>
      <c r="X393" s="32"/>
    </row>
    <row r="394" spans="1:24" s="28" customFormat="1" ht="24.75" thickBot="1" x14ac:dyDescent="0.25">
      <c r="A394" s="1"/>
      <c r="B394" s="3" t="s">
        <v>27</v>
      </c>
      <c r="C394" s="3" t="s">
        <v>130</v>
      </c>
      <c r="D394" s="3">
        <v>2015</v>
      </c>
      <c r="E394" s="78">
        <v>110534</v>
      </c>
      <c r="F394" s="19">
        <v>40119</v>
      </c>
      <c r="G394" s="20"/>
      <c r="H394" s="20">
        <v>40725</v>
      </c>
      <c r="I394" s="20">
        <v>42156</v>
      </c>
      <c r="J394" s="20" t="s">
        <v>689</v>
      </c>
      <c r="K394" s="3" t="s">
        <v>691</v>
      </c>
      <c r="L394" s="4">
        <v>36413600</v>
      </c>
      <c r="M394" s="4">
        <v>32641817</v>
      </c>
      <c r="N394" s="5">
        <v>2701138</v>
      </c>
      <c r="O394" s="5">
        <v>0</v>
      </c>
      <c r="P394" s="4">
        <v>494200</v>
      </c>
      <c r="Q394" s="5">
        <v>493946</v>
      </c>
      <c r="R394" s="5">
        <v>99.9</v>
      </c>
      <c r="S394" s="4">
        <v>35836900.740000002</v>
      </c>
      <c r="T394" s="85">
        <f t="shared" si="7"/>
        <v>0.98416253103236162</v>
      </c>
      <c r="U394" s="1"/>
      <c r="V394" s="30"/>
      <c r="W394" s="31"/>
      <c r="X394" s="32"/>
    </row>
    <row r="395" spans="1:24" s="28" customFormat="1" ht="24.75" thickBot="1" x14ac:dyDescent="0.25">
      <c r="A395" s="1">
        <v>34</v>
      </c>
      <c r="B395" s="15" t="s">
        <v>393</v>
      </c>
      <c r="C395" s="3" t="s">
        <v>130</v>
      </c>
      <c r="D395" s="3">
        <v>2011</v>
      </c>
      <c r="E395" s="3">
        <v>110745</v>
      </c>
      <c r="F395" s="19">
        <v>40074</v>
      </c>
      <c r="G395" s="20"/>
      <c r="H395" s="20" t="s">
        <v>698</v>
      </c>
      <c r="I395" s="20" t="s">
        <v>698</v>
      </c>
      <c r="J395" s="20" t="s">
        <v>689</v>
      </c>
      <c r="K395" s="3" t="s">
        <v>689</v>
      </c>
      <c r="L395" s="4">
        <v>8880131</v>
      </c>
      <c r="M395" s="4"/>
      <c r="N395" s="5"/>
      <c r="O395" s="5"/>
      <c r="P395" s="4"/>
      <c r="Q395" s="5"/>
      <c r="R395" s="5"/>
      <c r="S395" s="4">
        <v>0</v>
      </c>
      <c r="T395" s="85">
        <f t="shared" si="7"/>
        <v>0</v>
      </c>
      <c r="U395" s="1"/>
      <c r="V395" s="30"/>
      <c r="W395" s="31"/>
      <c r="X395" s="32"/>
    </row>
    <row r="396" spans="1:24" s="28" customFormat="1" ht="24.75" thickBot="1" x14ac:dyDescent="0.25">
      <c r="A396" s="1"/>
      <c r="B396" s="15" t="s">
        <v>387</v>
      </c>
      <c r="C396" s="3" t="s">
        <v>130</v>
      </c>
      <c r="D396" s="3">
        <v>2011</v>
      </c>
      <c r="E396" s="3">
        <v>111412</v>
      </c>
      <c r="F396" s="19">
        <v>39862</v>
      </c>
      <c r="G396" s="20"/>
      <c r="H396" s="20" t="s">
        <v>698</v>
      </c>
      <c r="I396" s="20" t="s">
        <v>698</v>
      </c>
      <c r="J396" s="20" t="s">
        <v>689</v>
      </c>
      <c r="K396" s="3" t="s">
        <v>689</v>
      </c>
      <c r="L396" s="4">
        <v>681448</v>
      </c>
      <c r="M396" s="4"/>
      <c r="N396" s="5"/>
      <c r="O396" s="5"/>
      <c r="P396" s="4"/>
      <c r="Q396" s="5"/>
      <c r="R396" s="5"/>
      <c r="S396" s="4">
        <v>0</v>
      </c>
      <c r="T396" s="85">
        <f t="shared" si="7"/>
        <v>0</v>
      </c>
      <c r="U396" s="1"/>
      <c r="V396" s="30"/>
      <c r="W396" s="31"/>
      <c r="X396" s="32"/>
    </row>
    <row r="397" spans="1:24" s="28" customFormat="1" ht="24.75" thickBot="1" x14ac:dyDescent="0.25">
      <c r="A397" s="1"/>
      <c r="B397" s="3" t="s">
        <v>29</v>
      </c>
      <c r="C397" s="3" t="s">
        <v>268</v>
      </c>
      <c r="D397" s="3">
        <v>2015</v>
      </c>
      <c r="E397" s="78">
        <v>113089</v>
      </c>
      <c r="F397" s="19">
        <v>40338</v>
      </c>
      <c r="G397" s="20"/>
      <c r="H397" s="20">
        <v>41487</v>
      </c>
      <c r="I397" s="20">
        <v>42339</v>
      </c>
      <c r="J397" s="20" t="s">
        <v>689</v>
      </c>
      <c r="K397" s="3" t="s">
        <v>691</v>
      </c>
      <c r="L397" s="4">
        <v>76110057.159999996</v>
      </c>
      <c r="M397" s="4"/>
      <c r="N397" s="5"/>
      <c r="O397" s="5"/>
      <c r="P397" s="4"/>
      <c r="Q397" s="5"/>
      <c r="R397" s="5"/>
      <c r="S397" s="4">
        <v>1295469.3999999999</v>
      </c>
      <c r="T397" s="85">
        <f t="shared" si="7"/>
        <v>1.7021001538293945E-2</v>
      </c>
      <c r="U397" s="1"/>
      <c r="V397" s="30"/>
      <c r="W397" s="31"/>
      <c r="X397" s="32"/>
    </row>
    <row r="398" spans="1:24" s="28" customFormat="1" ht="12.75" thickBot="1" x14ac:dyDescent="0.25">
      <c r="A398" s="1"/>
      <c r="B398" s="14" t="s">
        <v>605</v>
      </c>
      <c r="C398" s="3" t="s">
        <v>266</v>
      </c>
      <c r="D398" s="3">
        <v>2012</v>
      </c>
      <c r="E398" s="3">
        <v>113488</v>
      </c>
      <c r="F398" s="19">
        <v>40007</v>
      </c>
      <c r="G398" s="20"/>
      <c r="H398" s="20">
        <v>40664</v>
      </c>
      <c r="I398" s="20">
        <v>41183</v>
      </c>
      <c r="J398" s="20" t="s">
        <v>691</v>
      </c>
      <c r="K398" s="3" t="s">
        <v>689</v>
      </c>
      <c r="L398" s="4">
        <v>574855</v>
      </c>
      <c r="M398" s="4"/>
      <c r="N398" s="5"/>
      <c r="O398" s="5"/>
      <c r="P398" s="4"/>
      <c r="Q398" s="5"/>
      <c r="R398" s="5"/>
      <c r="S398" s="4">
        <v>515096.26</v>
      </c>
      <c r="T398" s="85">
        <f t="shared" si="7"/>
        <v>0.89604554191926666</v>
      </c>
      <c r="U398" s="1"/>
      <c r="V398" s="30"/>
      <c r="W398" s="31"/>
      <c r="X398" s="32"/>
    </row>
    <row r="399" spans="1:24" s="28" customFormat="1" ht="12.75" thickBot="1" x14ac:dyDescent="0.25">
      <c r="A399" s="1">
        <v>35</v>
      </c>
      <c r="B399" s="16" t="s">
        <v>320</v>
      </c>
      <c r="C399" s="3" t="s">
        <v>130</v>
      </c>
      <c r="D399" s="3">
        <v>2013</v>
      </c>
      <c r="E399" s="3">
        <v>114017</v>
      </c>
      <c r="F399" s="19">
        <v>40028</v>
      </c>
      <c r="G399" s="20"/>
      <c r="H399" s="20" t="s">
        <v>708</v>
      </c>
      <c r="I399" s="20">
        <v>41579</v>
      </c>
      <c r="J399" s="20" t="s">
        <v>707</v>
      </c>
      <c r="K399" s="3" t="s">
        <v>707</v>
      </c>
      <c r="L399" s="4">
        <v>4800325.97</v>
      </c>
      <c r="M399" s="4"/>
      <c r="N399" s="5"/>
      <c r="O399" s="5"/>
      <c r="P399" s="4"/>
      <c r="Q399" s="5"/>
      <c r="R399" s="5"/>
      <c r="S399" s="4">
        <v>4764646.42</v>
      </c>
      <c r="T399" s="85">
        <f t="shared" si="7"/>
        <v>0.99256726517678551</v>
      </c>
      <c r="U399" s="1"/>
      <c r="V399" s="30"/>
      <c r="W399" s="31"/>
      <c r="X399" s="32"/>
    </row>
    <row r="400" spans="1:24" s="28" customFormat="1" ht="12.75" thickBot="1" x14ac:dyDescent="0.25">
      <c r="A400" s="1"/>
      <c r="B400" s="17" t="s">
        <v>508</v>
      </c>
      <c r="C400" s="3" t="s">
        <v>130</v>
      </c>
      <c r="D400" s="3">
        <v>2010</v>
      </c>
      <c r="E400" s="3">
        <v>116167</v>
      </c>
      <c r="F400" s="19">
        <v>39987</v>
      </c>
      <c r="G400" s="20"/>
      <c r="H400" s="20" t="s">
        <v>698</v>
      </c>
      <c r="I400" s="20" t="s">
        <v>698</v>
      </c>
      <c r="J400" s="20" t="s">
        <v>689</v>
      </c>
      <c r="K400" s="3" t="s">
        <v>689</v>
      </c>
      <c r="L400" s="4">
        <v>705039</v>
      </c>
      <c r="M400" s="4"/>
      <c r="N400" s="5"/>
      <c r="O400" s="5"/>
      <c r="P400" s="4"/>
      <c r="Q400" s="5"/>
      <c r="R400" s="5"/>
      <c r="S400" s="4">
        <v>0</v>
      </c>
      <c r="T400" s="85">
        <f t="shared" si="7"/>
        <v>0</v>
      </c>
      <c r="U400" s="1" t="s">
        <v>795</v>
      </c>
      <c r="V400" s="30"/>
      <c r="W400" s="31"/>
      <c r="X400" s="32"/>
    </row>
    <row r="401" spans="1:24" s="28" customFormat="1" ht="24.75" thickBot="1" x14ac:dyDescent="0.25">
      <c r="A401" s="1"/>
      <c r="B401" s="15" t="s">
        <v>673</v>
      </c>
      <c r="C401" s="3" t="s">
        <v>268</v>
      </c>
      <c r="D401" s="3">
        <v>2011</v>
      </c>
      <c r="E401" s="3">
        <v>118039</v>
      </c>
      <c r="F401" s="19">
        <v>39958</v>
      </c>
      <c r="G401" s="20"/>
      <c r="H401" s="20">
        <v>40148</v>
      </c>
      <c r="I401" s="20">
        <v>40878</v>
      </c>
      <c r="J401" s="20" t="s">
        <v>689</v>
      </c>
      <c r="K401" s="3" t="s">
        <v>689</v>
      </c>
      <c r="L401" s="4">
        <v>576653</v>
      </c>
      <c r="M401" s="4"/>
      <c r="N401" s="5"/>
      <c r="O401" s="5"/>
      <c r="P401" s="4"/>
      <c r="Q401" s="5"/>
      <c r="R401" s="5"/>
      <c r="S401" s="4">
        <v>715357.62</v>
      </c>
      <c r="T401" s="85">
        <f t="shared" si="7"/>
        <v>1.2405339432899856</v>
      </c>
      <c r="U401" s="1" t="s">
        <v>793</v>
      </c>
      <c r="V401" s="30"/>
      <c r="W401" s="31"/>
      <c r="X401" s="32"/>
    </row>
    <row r="402" spans="1:24" s="28" customFormat="1" ht="12.75" thickBot="1" x14ac:dyDescent="0.25">
      <c r="A402" s="1"/>
      <c r="B402" s="18" t="s">
        <v>590</v>
      </c>
      <c r="C402" s="3" t="s">
        <v>266</v>
      </c>
      <c r="D402" s="3">
        <v>2014</v>
      </c>
      <c r="E402" s="3">
        <v>118316</v>
      </c>
      <c r="F402" s="19">
        <v>40297</v>
      </c>
      <c r="G402" s="20"/>
      <c r="H402" s="20" t="s">
        <v>692</v>
      </c>
      <c r="I402" s="20">
        <v>41974</v>
      </c>
      <c r="J402" s="20" t="s">
        <v>689</v>
      </c>
      <c r="K402" s="3" t="s">
        <v>691</v>
      </c>
      <c r="L402" s="4">
        <v>563597.52</v>
      </c>
      <c r="M402" s="4"/>
      <c r="N402" s="5"/>
      <c r="O402" s="5"/>
      <c r="P402" s="4"/>
      <c r="Q402" s="5"/>
      <c r="R402" s="5"/>
      <c r="S402" s="4">
        <v>562071.17000000004</v>
      </c>
      <c r="T402" s="85">
        <f t="shared" si="7"/>
        <v>0.99729177303690053</v>
      </c>
      <c r="U402" s="1" t="s">
        <v>796</v>
      </c>
      <c r="V402" s="30"/>
      <c r="W402" s="31"/>
      <c r="X402" s="32"/>
    </row>
    <row r="403" spans="1:24" s="28" customFormat="1" ht="24.75" thickBot="1" x14ac:dyDescent="0.25">
      <c r="A403" s="1"/>
      <c r="B403" s="18" t="s">
        <v>589</v>
      </c>
      <c r="C403" s="3" t="s">
        <v>266</v>
      </c>
      <c r="D403" s="3">
        <v>2014</v>
      </c>
      <c r="E403" s="3">
        <v>118685</v>
      </c>
      <c r="F403" s="19">
        <v>40396</v>
      </c>
      <c r="G403" s="20"/>
      <c r="H403" s="20">
        <v>41061</v>
      </c>
      <c r="I403" s="20">
        <v>41760</v>
      </c>
      <c r="J403" s="20" t="s">
        <v>689</v>
      </c>
      <c r="K403" s="3" t="s">
        <v>691</v>
      </c>
      <c r="L403" s="4">
        <v>1469120.34</v>
      </c>
      <c r="M403" s="4"/>
      <c r="N403" s="5"/>
      <c r="O403" s="5"/>
      <c r="P403" s="4"/>
      <c r="Q403" s="5"/>
      <c r="R403" s="5"/>
      <c r="S403" s="4">
        <v>1467030.96</v>
      </c>
      <c r="T403" s="85">
        <f t="shared" si="7"/>
        <v>0.99857780200633517</v>
      </c>
      <c r="U403" s="1"/>
      <c r="V403" s="30"/>
      <c r="W403" s="31"/>
      <c r="X403" s="32"/>
    </row>
    <row r="404" spans="1:24" s="28" customFormat="1" ht="12.75" thickBot="1" x14ac:dyDescent="0.25">
      <c r="A404" s="1"/>
      <c r="B404" s="29" t="s">
        <v>219</v>
      </c>
      <c r="C404" s="3" t="s">
        <v>266</v>
      </c>
      <c r="D404" s="3">
        <v>2015</v>
      </c>
      <c r="E404" s="3">
        <v>119083</v>
      </c>
      <c r="F404" s="19">
        <v>39955</v>
      </c>
      <c r="G404" s="20"/>
      <c r="H404" s="20" t="s">
        <v>694</v>
      </c>
      <c r="I404" s="20">
        <v>42309</v>
      </c>
      <c r="J404" s="20" t="s">
        <v>689</v>
      </c>
      <c r="K404" s="3" t="s">
        <v>691</v>
      </c>
      <c r="L404" s="4">
        <v>1979549.11</v>
      </c>
      <c r="M404" s="4"/>
      <c r="N404" s="5"/>
      <c r="O404" s="5"/>
      <c r="P404" s="4"/>
      <c r="Q404" s="5"/>
      <c r="R404" s="5"/>
      <c r="S404" s="4">
        <v>1956809.1</v>
      </c>
      <c r="T404" s="85">
        <f t="shared" si="7"/>
        <v>0.98851253051256704</v>
      </c>
      <c r="U404" s="1" t="s">
        <v>797</v>
      </c>
      <c r="V404" s="30"/>
      <c r="W404" s="31"/>
      <c r="X404" s="32"/>
    </row>
    <row r="405" spans="1:24" s="28" customFormat="1" ht="12.75" thickBot="1" x14ac:dyDescent="0.25">
      <c r="A405" s="1">
        <v>37</v>
      </c>
      <c r="B405" s="16" t="s">
        <v>31</v>
      </c>
      <c r="C405" s="3" t="s">
        <v>130</v>
      </c>
      <c r="D405" s="3">
        <v>2013</v>
      </c>
      <c r="E405" s="78">
        <v>119582</v>
      </c>
      <c r="F405" s="19">
        <v>40037</v>
      </c>
      <c r="G405" s="20"/>
      <c r="H405" s="20">
        <v>40391</v>
      </c>
      <c r="I405" s="20" t="s">
        <v>694</v>
      </c>
      <c r="J405" s="20" t="s">
        <v>707</v>
      </c>
      <c r="K405" s="3" t="s">
        <v>691</v>
      </c>
      <c r="L405" s="4">
        <v>2068984.77</v>
      </c>
      <c r="M405" s="4"/>
      <c r="N405" s="5"/>
      <c r="O405" s="5"/>
      <c r="P405" s="4"/>
      <c r="Q405" s="5"/>
      <c r="R405" s="5"/>
      <c r="S405" s="4">
        <v>1985957.71</v>
      </c>
      <c r="T405" s="85">
        <f t="shared" si="7"/>
        <v>0.95987062775720666</v>
      </c>
      <c r="U405" s="1"/>
      <c r="V405" s="30"/>
      <c r="W405" s="31"/>
      <c r="X405" s="32"/>
    </row>
    <row r="406" spans="1:24" s="28" customFormat="1" ht="24.75" thickBot="1" x14ac:dyDescent="0.25">
      <c r="A406" s="1"/>
      <c r="B406" s="17" t="s">
        <v>684</v>
      </c>
      <c r="C406" s="3" t="s">
        <v>268</v>
      </c>
      <c r="D406" s="3">
        <v>2010</v>
      </c>
      <c r="E406" s="3">
        <v>121402</v>
      </c>
      <c r="F406" s="19">
        <v>39980</v>
      </c>
      <c r="G406" s="20"/>
      <c r="H406" s="20">
        <v>40026</v>
      </c>
      <c r="I406" s="20" t="s">
        <v>710</v>
      </c>
      <c r="J406" s="20" t="s">
        <v>689</v>
      </c>
      <c r="K406" s="3" t="s">
        <v>689</v>
      </c>
      <c r="L406" s="4">
        <v>298680</v>
      </c>
      <c r="M406" s="4"/>
      <c r="N406" s="5"/>
      <c r="O406" s="5"/>
      <c r="P406" s="4"/>
      <c r="Q406" s="5"/>
      <c r="R406" s="5"/>
      <c r="S406" s="4">
        <v>266209.78999999998</v>
      </c>
      <c r="T406" s="85">
        <f t="shared" si="7"/>
        <v>0.89128763224856022</v>
      </c>
      <c r="U406" s="1"/>
      <c r="V406" s="30"/>
      <c r="W406" s="31"/>
      <c r="X406" s="32"/>
    </row>
    <row r="407" spans="1:24" s="28" customFormat="1" ht="36.75" thickBot="1" x14ac:dyDescent="0.25">
      <c r="A407" s="1"/>
      <c r="B407" s="14" t="s">
        <v>603</v>
      </c>
      <c r="C407" s="3" t="s">
        <v>266</v>
      </c>
      <c r="D407" s="3">
        <v>2012</v>
      </c>
      <c r="E407" s="3">
        <v>122030</v>
      </c>
      <c r="F407" s="19">
        <v>40016</v>
      </c>
      <c r="G407" s="20"/>
      <c r="H407" s="20">
        <v>40118</v>
      </c>
      <c r="I407" s="20">
        <v>41244</v>
      </c>
      <c r="J407" s="20" t="s">
        <v>689</v>
      </c>
      <c r="K407" s="3" t="s">
        <v>689</v>
      </c>
      <c r="L407" s="4">
        <v>5413578</v>
      </c>
      <c r="M407" s="4"/>
      <c r="N407" s="5"/>
      <c r="O407" s="5"/>
      <c r="P407" s="4"/>
      <c r="Q407" s="5"/>
      <c r="R407" s="5"/>
      <c r="S407" s="4">
        <v>1453246.16</v>
      </c>
      <c r="T407" s="85">
        <f t="shared" si="7"/>
        <v>0.26844467005001127</v>
      </c>
      <c r="U407" s="1"/>
      <c r="V407" s="30"/>
      <c r="W407" s="31"/>
      <c r="X407" s="32"/>
    </row>
    <row r="408" spans="1:24" s="28" customFormat="1" ht="12.75" thickBot="1" x14ac:dyDescent="0.25">
      <c r="A408" s="1"/>
      <c r="B408" s="15" t="s">
        <v>620</v>
      </c>
      <c r="C408" s="3" t="s">
        <v>266</v>
      </c>
      <c r="D408" s="3">
        <v>2011</v>
      </c>
      <c r="E408" s="3">
        <v>122344</v>
      </c>
      <c r="F408" s="19">
        <v>40032</v>
      </c>
      <c r="G408" s="20"/>
      <c r="H408" s="20">
        <v>40210</v>
      </c>
      <c r="I408" s="20">
        <v>40878</v>
      </c>
      <c r="J408" s="20" t="s">
        <v>691</v>
      </c>
      <c r="K408" s="3" t="s">
        <v>689</v>
      </c>
      <c r="L408" s="4">
        <v>592760</v>
      </c>
      <c r="M408" s="4"/>
      <c r="N408" s="5"/>
      <c r="O408" s="5"/>
      <c r="P408" s="4"/>
      <c r="Q408" s="5"/>
      <c r="R408" s="5"/>
      <c r="S408" s="4">
        <v>546493.89</v>
      </c>
      <c r="T408" s="85">
        <f t="shared" si="7"/>
        <v>0.92194798906808828</v>
      </c>
      <c r="U408" s="1"/>
      <c r="V408" s="30"/>
      <c r="W408" s="31"/>
      <c r="X408" s="32"/>
    </row>
    <row r="409" spans="1:24" s="28" customFormat="1" ht="12.75" thickBot="1" x14ac:dyDescent="0.25">
      <c r="A409" s="1"/>
      <c r="B409" s="35" t="s">
        <v>521</v>
      </c>
      <c r="C409" s="3" t="s">
        <v>264</v>
      </c>
      <c r="D409" s="3">
        <v>2012</v>
      </c>
      <c r="E409" s="3">
        <v>122371</v>
      </c>
      <c r="F409" s="19">
        <v>40599</v>
      </c>
      <c r="G409" s="20"/>
      <c r="H409" s="20">
        <v>40878</v>
      </c>
      <c r="I409" s="20">
        <v>41244</v>
      </c>
      <c r="J409" s="20" t="s">
        <v>689</v>
      </c>
      <c r="K409" s="3" t="s">
        <v>691</v>
      </c>
      <c r="L409" s="4">
        <v>4587822</v>
      </c>
      <c r="M409" s="4"/>
      <c r="N409" s="5"/>
      <c r="O409" s="5"/>
      <c r="P409" s="4"/>
      <c r="Q409" s="5"/>
      <c r="R409" s="5"/>
      <c r="S409" s="4">
        <v>5561905.3099999996</v>
      </c>
      <c r="T409" s="85">
        <f t="shared" si="7"/>
        <v>1.2123193336620295</v>
      </c>
      <c r="U409" s="1"/>
      <c r="V409" s="30"/>
      <c r="W409" s="31"/>
      <c r="X409" s="32"/>
    </row>
    <row r="410" spans="1:24" s="28" customFormat="1" ht="12.75" thickBot="1" x14ac:dyDescent="0.25">
      <c r="B410" s="29" t="s">
        <v>168</v>
      </c>
      <c r="C410" s="3" t="s">
        <v>264</v>
      </c>
      <c r="D410" s="3">
        <v>2015</v>
      </c>
      <c r="E410" s="78">
        <v>123694</v>
      </c>
      <c r="F410" s="19">
        <v>40238</v>
      </c>
      <c r="G410" s="20"/>
      <c r="H410" s="20">
        <v>41334</v>
      </c>
      <c r="I410" s="20">
        <v>42339</v>
      </c>
      <c r="J410" s="20" t="s">
        <v>689</v>
      </c>
      <c r="K410" s="3" t="s">
        <v>691</v>
      </c>
      <c r="L410" s="4">
        <v>115956177</v>
      </c>
      <c r="M410" s="4">
        <v>44434722</v>
      </c>
      <c r="N410" s="5">
        <v>13796597</v>
      </c>
      <c r="O410" s="5">
        <v>6906173</v>
      </c>
      <c r="P410" s="4">
        <v>42820334</v>
      </c>
      <c r="Q410" s="5">
        <v>34101907</v>
      </c>
      <c r="R410" s="5">
        <v>79.599999999999994</v>
      </c>
      <c r="S410" s="4">
        <v>92332560.480000004</v>
      </c>
      <c r="T410" s="85">
        <f t="shared" si="7"/>
        <v>0.79627116785680163</v>
      </c>
      <c r="V410" s="30"/>
      <c r="W410" s="31"/>
      <c r="X410" s="32"/>
    </row>
    <row r="411" spans="1:24" s="28" customFormat="1" ht="12.75" thickBot="1" x14ac:dyDescent="0.25">
      <c r="B411" s="29" t="s">
        <v>173</v>
      </c>
      <c r="C411" s="3" t="s">
        <v>264</v>
      </c>
      <c r="D411" s="3">
        <v>2015</v>
      </c>
      <c r="E411" s="78">
        <v>123826</v>
      </c>
      <c r="F411" s="19">
        <v>40396</v>
      </c>
      <c r="G411" s="20"/>
      <c r="H411" s="20" t="s">
        <v>694</v>
      </c>
      <c r="I411" s="20">
        <v>42339</v>
      </c>
      <c r="J411" s="20" t="s">
        <v>689</v>
      </c>
      <c r="K411" s="3" t="s">
        <v>689</v>
      </c>
      <c r="L411" s="4">
        <v>34016961</v>
      </c>
      <c r="M411" s="4">
        <v>498900</v>
      </c>
      <c r="N411" s="5">
        <v>350513</v>
      </c>
      <c r="O411" s="5">
        <v>0</v>
      </c>
      <c r="P411" s="4">
        <v>238169</v>
      </c>
      <c r="Q411" s="5">
        <v>234271</v>
      </c>
      <c r="R411" s="5">
        <v>98.4</v>
      </c>
      <c r="S411" s="4">
        <v>1083683.6100000001</v>
      </c>
      <c r="T411" s="85">
        <f t="shared" si="7"/>
        <v>3.1857155317313625E-2</v>
      </c>
      <c r="U411" s="28" t="s">
        <v>762</v>
      </c>
      <c r="V411" s="30"/>
      <c r="W411" s="31"/>
      <c r="X411" s="32"/>
    </row>
    <row r="412" spans="1:24" s="28" customFormat="1" ht="12.75" thickBot="1" x14ac:dyDescent="0.25">
      <c r="B412" s="29" t="s">
        <v>166</v>
      </c>
      <c r="C412" s="3" t="s">
        <v>264</v>
      </c>
      <c r="D412" s="3">
        <v>2015</v>
      </c>
      <c r="E412" s="78">
        <v>123827</v>
      </c>
      <c r="F412" s="19">
        <v>40221</v>
      </c>
      <c r="G412" s="20"/>
      <c r="H412" s="20">
        <v>41061</v>
      </c>
      <c r="I412" s="20">
        <v>42339</v>
      </c>
      <c r="J412" s="20" t="s">
        <v>689</v>
      </c>
      <c r="K412" s="3" t="s">
        <v>691</v>
      </c>
      <c r="L412" s="4">
        <v>51980030</v>
      </c>
      <c r="M412" s="4">
        <v>16432755</v>
      </c>
      <c r="N412" s="5">
        <v>15258493</v>
      </c>
      <c r="O412" s="5">
        <v>1368160</v>
      </c>
      <c r="P412" s="4">
        <v>3658726</v>
      </c>
      <c r="Q412" s="5">
        <v>2455567</v>
      </c>
      <c r="R412" s="5">
        <v>67.099999999999994</v>
      </c>
      <c r="S412" s="4">
        <v>34146815</v>
      </c>
      <c r="T412" s="85">
        <f t="shared" si="7"/>
        <v>0.65692180246914056</v>
      </c>
      <c r="V412" s="30"/>
      <c r="W412" s="31"/>
      <c r="X412" s="32"/>
    </row>
    <row r="413" spans="1:24" s="28" customFormat="1" ht="12.75" thickBot="1" x14ac:dyDescent="0.25">
      <c r="A413" s="1"/>
      <c r="B413" s="29" t="s">
        <v>198</v>
      </c>
      <c r="C413" s="3" t="s">
        <v>265</v>
      </c>
      <c r="D413" s="3">
        <v>2015</v>
      </c>
      <c r="E413" s="3">
        <v>125037</v>
      </c>
      <c r="F413" s="19">
        <v>40024</v>
      </c>
      <c r="G413" s="20"/>
      <c r="H413" s="20">
        <v>41244</v>
      </c>
      <c r="I413" s="20">
        <v>41974</v>
      </c>
      <c r="J413" s="20" t="s">
        <v>689</v>
      </c>
      <c r="K413" s="3" t="s">
        <v>689</v>
      </c>
      <c r="L413" s="4">
        <v>2724335</v>
      </c>
      <c r="M413" s="4">
        <v>800000</v>
      </c>
      <c r="N413" s="5">
        <v>1643635</v>
      </c>
      <c r="O413" s="5">
        <v>0</v>
      </c>
      <c r="P413" s="4">
        <v>0</v>
      </c>
      <c r="Q413" s="5">
        <v>0</v>
      </c>
      <c r="R413" s="5">
        <v>0</v>
      </c>
      <c r="S413" s="4">
        <v>2465046.64</v>
      </c>
      <c r="T413" s="85">
        <f t="shared" si="7"/>
        <v>0.90482508208425183</v>
      </c>
      <c r="U413" s="1"/>
      <c r="V413" s="30"/>
      <c r="W413" s="31"/>
      <c r="X413" s="32"/>
    </row>
    <row r="414" spans="1:24" s="28" customFormat="1" ht="12.75" thickBot="1" x14ac:dyDescent="0.25">
      <c r="A414" s="1"/>
      <c r="B414" s="14" t="s">
        <v>657</v>
      </c>
      <c r="C414" s="3" t="s">
        <v>268</v>
      </c>
      <c r="D414" s="3">
        <v>2012</v>
      </c>
      <c r="E414" s="3">
        <v>125133</v>
      </c>
      <c r="F414" s="19">
        <v>40345</v>
      </c>
      <c r="G414" s="20"/>
      <c r="H414" s="20" t="s">
        <v>698</v>
      </c>
      <c r="I414" s="20" t="s">
        <v>698</v>
      </c>
      <c r="J414" s="20" t="s">
        <v>689</v>
      </c>
      <c r="K414" s="3" t="s">
        <v>689</v>
      </c>
      <c r="L414" s="4">
        <v>704184.08</v>
      </c>
      <c r="M414" s="4"/>
      <c r="N414" s="5"/>
      <c r="O414" s="5"/>
      <c r="P414" s="4"/>
      <c r="Q414" s="5"/>
      <c r="R414" s="5"/>
      <c r="S414" s="4">
        <v>0</v>
      </c>
      <c r="T414" s="85">
        <f t="shared" si="7"/>
        <v>0</v>
      </c>
      <c r="U414" s="1"/>
      <c r="V414" s="30"/>
      <c r="W414" s="31"/>
      <c r="X414" s="32"/>
    </row>
    <row r="415" spans="1:24" s="28" customFormat="1" ht="24.75" thickBot="1" x14ac:dyDescent="0.25">
      <c r="A415" s="1"/>
      <c r="B415" s="17" t="s">
        <v>518</v>
      </c>
      <c r="C415" s="3" t="s">
        <v>130</v>
      </c>
      <c r="D415" s="3">
        <v>2010</v>
      </c>
      <c r="E415" s="3">
        <v>126742</v>
      </c>
      <c r="F415" s="19">
        <v>40108</v>
      </c>
      <c r="G415" s="20"/>
      <c r="H415" s="20">
        <v>41122</v>
      </c>
      <c r="I415" s="20" t="s">
        <v>694</v>
      </c>
      <c r="J415" s="20" t="s">
        <v>689</v>
      </c>
      <c r="K415" s="3" t="s">
        <v>689</v>
      </c>
      <c r="L415" s="4">
        <v>2530509.62</v>
      </c>
      <c r="M415" s="4"/>
      <c r="N415" s="5"/>
      <c r="O415" s="5"/>
      <c r="P415" s="4"/>
      <c r="Q415" s="5"/>
      <c r="R415" s="5"/>
      <c r="S415" s="4">
        <v>115231.95</v>
      </c>
      <c r="T415" s="85">
        <f t="shared" si="7"/>
        <v>4.5537052730113707E-2</v>
      </c>
      <c r="U415" s="1" t="s">
        <v>720</v>
      </c>
      <c r="V415" s="30"/>
      <c r="W415" s="31"/>
      <c r="X415" s="32"/>
    </row>
    <row r="416" spans="1:24" s="28" customFormat="1" ht="24.75" thickBot="1" x14ac:dyDescent="0.25">
      <c r="A416" s="1"/>
      <c r="B416" s="14" t="s">
        <v>353</v>
      </c>
      <c r="C416" s="3" t="s">
        <v>130</v>
      </c>
      <c r="D416" s="3">
        <v>2012</v>
      </c>
      <c r="E416" s="78">
        <v>127993</v>
      </c>
      <c r="F416" s="19">
        <v>40050</v>
      </c>
      <c r="G416" s="20"/>
      <c r="H416" s="20">
        <v>41061</v>
      </c>
      <c r="I416" s="20" t="s">
        <v>709</v>
      </c>
      <c r="J416" s="20" t="s">
        <v>707</v>
      </c>
      <c r="K416" s="3" t="s">
        <v>691</v>
      </c>
      <c r="L416" s="4">
        <v>1057232.79</v>
      </c>
      <c r="M416" s="4"/>
      <c r="N416" s="5"/>
      <c r="O416" s="5"/>
      <c r="P416" s="4"/>
      <c r="Q416" s="5"/>
      <c r="R416" s="5"/>
      <c r="S416" s="4">
        <v>647375.5</v>
      </c>
      <c r="T416" s="85">
        <f t="shared" si="7"/>
        <v>0.61233013781193824</v>
      </c>
      <c r="U416" s="1" t="s">
        <v>721</v>
      </c>
      <c r="V416" s="30"/>
      <c r="W416" s="31"/>
      <c r="X416" s="32"/>
    </row>
    <row r="417" spans="1:24" s="28" customFormat="1" ht="12.75" thickBot="1" x14ac:dyDescent="0.25">
      <c r="A417" s="1"/>
      <c r="B417" s="16" t="s">
        <v>322</v>
      </c>
      <c r="C417" s="3" t="s">
        <v>130</v>
      </c>
      <c r="D417" s="3">
        <v>2013</v>
      </c>
      <c r="E417" s="3">
        <v>129035</v>
      </c>
      <c r="F417" s="19">
        <v>40067</v>
      </c>
      <c r="G417" s="20"/>
      <c r="H417" s="20">
        <v>40391</v>
      </c>
      <c r="I417" s="20">
        <v>41579</v>
      </c>
      <c r="J417" s="20" t="s">
        <v>691</v>
      </c>
      <c r="K417" s="3" t="s">
        <v>691</v>
      </c>
      <c r="L417" s="4">
        <v>889942.96</v>
      </c>
      <c r="M417" s="4"/>
      <c r="N417" s="5"/>
      <c r="O417" s="5"/>
      <c r="P417" s="4"/>
      <c r="Q417" s="5"/>
      <c r="R417" s="5"/>
      <c r="S417" s="4">
        <v>938176.15</v>
      </c>
      <c r="T417" s="85">
        <f t="shared" si="7"/>
        <v>1.054198069053774</v>
      </c>
      <c r="U417" s="1" t="s">
        <v>722</v>
      </c>
      <c r="V417" s="30"/>
      <c r="W417" s="31"/>
      <c r="X417" s="32"/>
    </row>
    <row r="418" spans="1:24" s="28" customFormat="1" ht="24.75" thickBot="1" x14ac:dyDescent="0.25">
      <c r="A418" s="1"/>
      <c r="B418" s="16" t="s">
        <v>643</v>
      </c>
      <c r="C418" s="3" t="s">
        <v>268</v>
      </c>
      <c r="D418" s="3">
        <v>2013</v>
      </c>
      <c r="E418" s="3">
        <v>129372</v>
      </c>
      <c r="F418" s="19" t="s">
        <v>800</v>
      </c>
      <c r="G418" s="20"/>
      <c r="H418" s="20">
        <v>40878</v>
      </c>
      <c r="I418" s="20">
        <v>41395</v>
      </c>
      <c r="J418" s="20" t="s">
        <v>691</v>
      </c>
      <c r="K418" s="3" t="s">
        <v>689</v>
      </c>
      <c r="L418" s="4">
        <v>3098226.16</v>
      </c>
      <c r="M418" s="4"/>
      <c r="N418" s="5"/>
      <c r="O418" s="5"/>
      <c r="P418" s="4"/>
      <c r="Q418" s="5"/>
      <c r="R418" s="5"/>
      <c r="S418" s="4">
        <v>3124382.58</v>
      </c>
      <c r="T418" s="85">
        <f t="shared" si="7"/>
        <v>1.0084423856262319</v>
      </c>
      <c r="U418" s="1" t="s">
        <v>723</v>
      </c>
      <c r="V418" s="30"/>
      <c r="W418" s="31"/>
      <c r="X418" s="32"/>
    </row>
    <row r="419" spans="1:24" s="28" customFormat="1" ht="24.75" thickBot="1" x14ac:dyDescent="0.25">
      <c r="A419" s="1"/>
      <c r="B419" s="17" t="s">
        <v>516</v>
      </c>
      <c r="C419" s="3" t="s">
        <v>130</v>
      </c>
      <c r="D419" s="3">
        <v>2010</v>
      </c>
      <c r="E419" s="3">
        <v>129432</v>
      </c>
      <c r="F419" s="19">
        <v>40067</v>
      </c>
      <c r="G419" s="20"/>
      <c r="H419" s="20" t="s">
        <v>698</v>
      </c>
      <c r="I419" s="20" t="s">
        <v>698</v>
      </c>
      <c r="J419" s="20" t="s">
        <v>689</v>
      </c>
      <c r="K419" s="3" t="s">
        <v>689</v>
      </c>
      <c r="L419" s="4">
        <v>902617.8</v>
      </c>
      <c r="M419" s="4"/>
      <c r="N419" s="5"/>
      <c r="O419" s="5"/>
      <c r="P419" s="4"/>
      <c r="Q419" s="5"/>
      <c r="R419" s="5"/>
      <c r="S419" s="4">
        <v>0</v>
      </c>
      <c r="T419" s="85">
        <f t="shared" si="7"/>
        <v>0</v>
      </c>
      <c r="U419" s="1" t="s">
        <v>724</v>
      </c>
      <c r="V419" s="30"/>
      <c r="W419" s="31"/>
      <c r="X419" s="32"/>
    </row>
    <row r="420" spans="1:24" s="28" customFormat="1" ht="12.75" thickBot="1" x14ac:dyDescent="0.25">
      <c r="A420" s="1"/>
      <c r="B420" s="14" t="s">
        <v>655</v>
      </c>
      <c r="C420" s="3" t="s">
        <v>268</v>
      </c>
      <c r="D420" s="3">
        <v>2012</v>
      </c>
      <c r="E420" s="3">
        <v>129968</v>
      </c>
      <c r="F420" s="19">
        <v>40728</v>
      </c>
      <c r="G420" s="20"/>
      <c r="H420" s="20" t="s">
        <v>710</v>
      </c>
      <c r="I420" s="20">
        <v>41244</v>
      </c>
      <c r="J420" s="20" t="s">
        <v>689</v>
      </c>
      <c r="K420" s="3" t="s">
        <v>689</v>
      </c>
      <c r="L420" s="4">
        <v>485152.32</v>
      </c>
      <c r="M420" s="4"/>
      <c r="N420" s="5"/>
      <c r="O420" s="5"/>
      <c r="P420" s="4"/>
      <c r="Q420" s="5"/>
      <c r="R420" s="5"/>
      <c r="S420" s="4">
        <v>545167.23</v>
      </c>
      <c r="T420" s="85">
        <f t="shared" si="7"/>
        <v>1.1237032320076301</v>
      </c>
      <c r="U420" s="1" t="s">
        <v>725</v>
      </c>
      <c r="V420" s="30"/>
      <c r="W420" s="31"/>
      <c r="X420" s="32"/>
    </row>
    <row r="421" spans="1:24" s="28" customFormat="1" ht="24.75" thickBot="1" x14ac:dyDescent="0.25">
      <c r="A421" s="1"/>
      <c r="B421" s="16" t="s">
        <v>640</v>
      </c>
      <c r="C421" s="3" t="s">
        <v>268</v>
      </c>
      <c r="D421" s="3">
        <v>2013</v>
      </c>
      <c r="E421" s="3">
        <v>130349</v>
      </c>
      <c r="F421" s="19">
        <v>40110</v>
      </c>
      <c r="G421" s="20"/>
      <c r="H421" s="20">
        <v>41214</v>
      </c>
      <c r="I421" s="20">
        <v>41609</v>
      </c>
      <c r="J421" s="20" t="s">
        <v>689</v>
      </c>
      <c r="K421" s="3" t="s">
        <v>689</v>
      </c>
      <c r="L421" s="4">
        <v>1195311.26</v>
      </c>
      <c r="M421" s="4"/>
      <c r="N421" s="5"/>
      <c r="O421" s="5"/>
      <c r="P421" s="4"/>
      <c r="Q421" s="5"/>
      <c r="R421" s="5"/>
      <c r="S421" s="4">
        <v>23115</v>
      </c>
      <c r="T421" s="85">
        <f t="shared" si="7"/>
        <v>1.9338059276710905E-2</v>
      </c>
      <c r="U421" s="1" t="s">
        <v>726</v>
      </c>
      <c r="V421" s="30"/>
      <c r="W421" s="31"/>
      <c r="X421" s="32"/>
    </row>
    <row r="422" spans="1:24" s="28" customFormat="1" ht="12.75" thickBot="1" x14ac:dyDescent="0.25">
      <c r="A422" s="1"/>
      <c r="B422" s="16" t="s">
        <v>323</v>
      </c>
      <c r="C422" s="3" t="s">
        <v>130</v>
      </c>
      <c r="D422" s="3">
        <v>2013</v>
      </c>
      <c r="E422" s="3">
        <v>131330</v>
      </c>
      <c r="F422" s="19">
        <v>40106</v>
      </c>
      <c r="G422" s="20"/>
      <c r="H422" s="20">
        <v>40391</v>
      </c>
      <c r="I422" s="20">
        <v>41913</v>
      </c>
      <c r="J422" s="20" t="s">
        <v>691</v>
      </c>
      <c r="K422" s="3" t="s">
        <v>691</v>
      </c>
      <c r="L422" s="4">
        <v>812014.56</v>
      </c>
      <c r="M422" s="4"/>
      <c r="N422" s="5"/>
      <c r="O422" s="5"/>
      <c r="P422" s="4"/>
      <c r="Q422" s="5"/>
      <c r="R422" s="5"/>
      <c r="S422" s="4">
        <v>858372.05</v>
      </c>
      <c r="T422" s="85">
        <f t="shared" si="7"/>
        <v>1.0570894812526515</v>
      </c>
      <c r="U422" s="1" t="s">
        <v>727</v>
      </c>
      <c r="V422" s="30"/>
      <c r="W422" s="31"/>
      <c r="X422" s="32"/>
    </row>
    <row r="423" spans="1:24" s="28" customFormat="1" ht="12.75" thickBot="1" x14ac:dyDescent="0.25">
      <c r="A423" s="1"/>
      <c r="B423" s="16" t="s">
        <v>325</v>
      </c>
      <c r="C423" s="3" t="s">
        <v>130</v>
      </c>
      <c r="D423" s="3">
        <v>2013</v>
      </c>
      <c r="E423" s="3">
        <v>131486</v>
      </c>
      <c r="F423" s="19">
        <v>40232</v>
      </c>
      <c r="G423" s="20"/>
      <c r="H423" s="20">
        <v>40756</v>
      </c>
      <c r="I423" s="20">
        <v>41426</v>
      </c>
      <c r="J423" s="20" t="s">
        <v>707</v>
      </c>
      <c r="K423" s="3" t="s">
        <v>691</v>
      </c>
      <c r="L423" s="4">
        <v>2478605</v>
      </c>
      <c r="M423" s="4"/>
      <c r="N423" s="5"/>
      <c r="O423" s="5"/>
      <c r="P423" s="4"/>
      <c r="Q423" s="5"/>
      <c r="R423" s="5"/>
      <c r="S423" s="4">
        <v>2550824.41</v>
      </c>
      <c r="T423" s="85">
        <f t="shared" si="7"/>
        <v>1.0291371194684107</v>
      </c>
      <c r="U423" s="1" t="s">
        <v>728</v>
      </c>
      <c r="V423" s="30"/>
      <c r="W423" s="31"/>
      <c r="X423" s="32"/>
    </row>
    <row r="424" spans="1:24" s="28" customFormat="1" ht="24.75" thickBot="1" x14ac:dyDescent="0.25">
      <c r="A424" s="1"/>
      <c r="B424" s="15" t="s">
        <v>412</v>
      </c>
      <c r="C424" s="3" t="s">
        <v>130</v>
      </c>
      <c r="D424" s="3">
        <v>2011</v>
      </c>
      <c r="E424" s="3">
        <v>132657</v>
      </c>
      <c r="F424" s="19">
        <v>40445</v>
      </c>
      <c r="G424" s="20"/>
      <c r="H424" s="20" t="s">
        <v>698</v>
      </c>
      <c r="I424" s="20" t="s">
        <v>698</v>
      </c>
      <c r="J424" s="20" t="s">
        <v>689</v>
      </c>
      <c r="K424" s="3" t="s">
        <v>689</v>
      </c>
      <c r="L424" s="4">
        <v>363799.28</v>
      </c>
      <c r="M424" s="4"/>
      <c r="N424" s="5"/>
      <c r="O424" s="5"/>
      <c r="P424" s="4"/>
      <c r="Q424" s="5"/>
      <c r="R424" s="5"/>
      <c r="S424" s="4">
        <v>0</v>
      </c>
      <c r="T424" s="85">
        <f t="shared" si="7"/>
        <v>0</v>
      </c>
      <c r="U424" s="1" t="s">
        <v>729</v>
      </c>
      <c r="V424" s="30"/>
      <c r="W424" s="31"/>
      <c r="X424" s="32"/>
    </row>
    <row r="425" spans="1:24" s="28" customFormat="1" ht="24.75" thickBot="1" x14ac:dyDescent="0.25">
      <c r="A425" s="1"/>
      <c r="B425" s="15" t="s">
        <v>413</v>
      </c>
      <c r="C425" s="3" t="s">
        <v>130</v>
      </c>
      <c r="D425" s="3">
        <v>2011</v>
      </c>
      <c r="E425" s="3">
        <v>132672</v>
      </c>
      <c r="F425" s="19">
        <v>40438</v>
      </c>
      <c r="G425" s="20"/>
      <c r="H425" s="20" t="s">
        <v>698</v>
      </c>
      <c r="I425" s="20" t="s">
        <v>698</v>
      </c>
      <c r="J425" s="20" t="s">
        <v>689</v>
      </c>
      <c r="K425" s="3" t="s">
        <v>689</v>
      </c>
      <c r="L425" s="4">
        <v>242289.37</v>
      </c>
      <c r="M425" s="4"/>
      <c r="N425" s="5"/>
      <c r="O425" s="5"/>
      <c r="P425" s="4"/>
      <c r="Q425" s="5"/>
      <c r="R425" s="5"/>
      <c r="S425" s="4">
        <v>0</v>
      </c>
      <c r="T425" s="85">
        <f t="shared" si="7"/>
        <v>0</v>
      </c>
      <c r="U425" s="1" t="s">
        <v>730</v>
      </c>
      <c r="V425" s="30"/>
      <c r="W425" s="31"/>
      <c r="X425" s="32"/>
    </row>
    <row r="426" spans="1:24" s="28" customFormat="1" ht="24.75" thickBot="1" x14ac:dyDescent="0.25">
      <c r="A426" s="1">
        <v>38</v>
      </c>
      <c r="B426" s="14" t="s">
        <v>658</v>
      </c>
      <c r="C426" s="3" t="s">
        <v>268</v>
      </c>
      <c r="D426" s="3">
        <v>2012</v>
      </c>
      <c r="E426" s="3">
        <v>132713</v>
      </c>
      <c r="F426" s="19">
        <v>40337</v>
      </c>
      <c r="G426" s="20"/>
      <c r="H426" s="20" t="s">
        <v>698</v>
      </c>
      <c r="I426" s="20" t="s">
        <v>698</v>
      </c>
      <c r="J426" s="20" t="s">
        <v>689</v>
      </c>
      <c r="K426" s="3" t="s">
        <v>689</v>
      </c>
      <c r="L426" s="4">
        <v>734004.19</v>
      </c>
      <c r="M426" s="4"/>
      <c r="N426" s="5"/>
      <c r="O426" s="5"/>
      <c r="P426" s="4"/>
      <c r="Q426" s="5"/>
      <c r="R426" s="5"/>
      <c r="S426" s="4">
        <v>0</v>
      </c>
      <c r="T426" s="85">
        <f t="shared" si="7"/>
        <v>0</v>
      </c>
      <c r="U426" s="1"/>
      <c r="V426" s="30"/>
      <c r="W426" s="31"/>
      <c r="X426" s="32"/>
    </row>
    <row r="427" spans="1:24" s="28" customFormat="1" ht="24.75" thickBot="1" x14ac:dyDescent="0.25">
      <c r="A427" s="1"/>
      <c r="B427" s="15" t="s">
        <v>410</v>
      </c>
      <c r="C427" s="3" t="s">
        <v>130</v>
      </c>
      <c r="D427" s="3">
        <v>2011</v>
      </c>
      <c r="E427" s="3">
        <v>132728</v>
      </c>
      <c r="F427" s="19">
        <v>40463</v>
      </c>
      <c r="G427" s="20"/>
      <c r="H427" s="20" t="s">
        <v>698</v>
      </c>
      <c r="I427" s="20" t="s">
        <v>698</v>
      </c>
      <c r="J427" s="20" t="s">
        <v>689</v>
      </c>
      <c r="K427" s="3" t="s">
        <v>689</v>
      </c>
      <c r="L427" s="4">
        <v>310998</v>
      </c>
      <c r="M427" s="4"/>
      <c r="N427" s="5"/>
      <c r="O427" s="5"/>
      <c r="P427" s="4"/>
      <c r="Q427" s="5"/>
      <c r="R427" s="5"/>
      <c r="S427" s="4">
        <v>0</v>
      </c>
      <c r="T427" s="85">
        <f t="shared" si="7"/>
        <v>0</v>
      </c>
      <c r="U427" s="1"/>
      <c r="V427" s="30"/>
      <c r="W427" s="31"/>
      <c r="X427" s="32"/>
    </row>
    <row r="428" spans="1:24" s="28" customFormat="1" ht="24.75" thickBot="1" x14ac:dyDescent="0.25">
      <c r="A428" s="1"/>
      <c r="B428" s="15" t="s">
        <v>416</v>
      </c>
      <c r="C428" s="3" t="s">
        <v>130</v>
      </c>
      <c r="D428" s="3">
        <v>2011</v>
      </c>
      <c r="E428" s="3">
        <v>132742</v>
      </c>
      <c r="F428" s="19">
        <v>40354</v>
      </c>
      <c r="G428" s="20"/>
      <c r="H428" s="20" t="s">
        <v>698</v>
      </c>
      <c r="I428" s="20" t="s">
        <v>698</v>
      </c>
      <c r="J428" s="20" t="s">
        <v>689</v>
      </c>
      <c r="K428" s="3" t="s">
        <v>689</v>
      </c>
      <c r="L428" s="4">
        <v>504485.4</v>
      </c>
      <c r="M428" s="4"/>
      <c r="N428" s="5"/>
      <c r="O428" s="5"/>
      <c r="P428" s="4"/>
      <c r="Q428" s="5"/>
      <c r="R428" s="5"/>
      <c r="S428" s="4">
        <v>0</v>
      </c>
      <c r="T428" s="85">
        <f t="shared" si="7"/>
        <v>0</v>
      </c>
      <c r="U428" s="1"/>
      <c r="V428" s="30"/>
      <c r="W428" s="31"/>
      <c r="X428" s="32"/>
    </row>
    <row r="429" spans="1:24" s="28" customFormat="1" ht="24.75" thickBot="1" x14ac:dyDescent="0.25">
      <c r="A429" s="1">
        <v>39</v>
      </c>
      <c r="B429" s="15" t="s">
        <v>419</v>
      </c>
      <c r="C429" s="3" t="s">
        <v>130</v>
      </c>
      <c r="D429" s="3">
        <v>2011</v>
      </c>
      <c r="E429" s="3">
        <v>132760</v>
      </c>
      <c r="F429" s="19" t="s">
        <v>731</v>
      </c>
      <c r="G429" s="20"/>
      <c r="H429" s="20" t="s">
        <v>698</v>
      </c>
      <c r="I429" s="20" t="s">
        <v>698</v>
      </c>
      <c r="J429" s="20" t="s">
        <v>689</v>
      </c>
      <c r="K429" s="3" t="s">
        <v>689</v>
      </c>
      <c r="L429" s="4">
        <v>357160.7</v>
      </c>
      <c r="M429" s="4"/>
      <c r="N429" s="5"/>
      <c r="O429" s="5"/>
      <c r="P429" s="4"/>
      <c r="Q429" s="5"/>
      <c r="R429" s="5"/>
      <c r="S429" s="4">
        <v>0</v>
      </c>
      <c r="T429" s="85">
        <f t="shared" si="7"/>
        <v>0</v>
      </c>
      <c r="U429" s="1"/>
      <c r="V429" s="30"/>
      <c r="W429" s="31"/>
      <c r="X429" s="32"/>
    </row>
    <row r="430" spans="1:24" s="28" customFormat="1" ht="24.75" thickBot="1" x14ac:dyDescent="0.25">
      <c r="A430" s="1"/>
      <c r="B430" s="15" t="s">
        <v>417</v>
      </c>
      <c r="C430" s="3" t="s">
        <v>130</v>
      </c>
      <c r="D430" s="3">
        <v>2011</v>
      </c>
      <c r="E430" s="3">
        <v>132763</v>
      </c>
      <c r="F430" s="19">
        <v>40337</v>
      </c>
      <c r="G430" s="20"/>
      <c r="H430" s="20" t="s">
        <v>698</v>
      </c>
      <c r="I430" s="20" t="s">
        <v>698</v>
      </c>
      <c r="J430" s="20" t="s">
        <v>689</v>
      </c>
      <c r="K430" s="3" t="s">
        <v>689</v>
      </c>
      <c r="L430" s="4">
        <v>1140307</v>
      </c>
      <c r="M430" s="4"/>
      <c r="N430" s="5"/>
      <c r="O430" s="5"/>
      <c r="P430" s="4"/>
      <c r="Q430" s="5"/>
      <c r="R430" s="5"/>
      <c r="S430" s="4">
        <v>0</v>
      </c>
      <c r="T430" s="85">
        <f t="shared" si="7"/>
        <v>0</v>
      </c>
      <c r="U430" s="1"/>
      <c r="V430" s="30"/>
      <c r="W430" s="31"/>
      <c r="X430" s="32"/>
    </row>
    <row r="431" spans="1:24" s="28" customFormat="1" ht="12.75" thickBot="1" x14ac:dyDescent="0.25">
      <c r="B431" s="3" t="s">
        <v>48</v>
      </c>
      <c r="C431" s="3" t="s">
        <v>130</v>
      </c>
      <c r="D431" s="3">
        <v>2015</v>
      </c>
      <c r="E431" s="3">
        <v>132854</v>
      </c>
      <c r="F431" s="19">
        <v>40532</v>
      </c>
      <c r="G431" s="20"/>
      <c r="H431" s="20">
        <v>41183</v>
      </c>
      <c r="I431" s="20">
        <v>42309</v>
      </c>
      <c r="J431" s="20" t="s">
        <v>689</v>
      </c>
      <c r="K431" s="3" t="s">
        <v>691</v>
      </c>
      <c r="L431" s="4">
        <v>8179069</v>
      </c>
      <c r="M431" s="4">
        <v>4510995</v>
      </c>
      <c r="N431" s="5">
        <v>1289915</v>
      </c>
      <c r="O431" s="5">
        <v>7738</v>
      </c>
      <c r="P431" s="4">
        <v>99288</v>
      </c>
      <c r="Q431" s="5">
        <v>87251</v>
      </c>
      <c r="R431" s="5">
        <v>87.9</v>
      </c>
      <c r="S431" s="4">
        <v>5888161.3399999999</v>
      </c>
      <c r="T431" s="85">
        <f t="shared" si="7"/>
        <v>0.71990606021296555</v>
      </c>
      <c r="U431" s="28" t="s">
        <v>763</v>
      </c>
      <c r="V431" s="30"/>
      <c r="W431" s="31"/>
      <c r="X431" s="32"/>
    </row>
    <row r="432" spans="1:24" s="28" customFormat="1" ht="24.75" thickBot="1" x14ac:dyDescent="0.25">
      <c r="A432" s="1">
        <v>40</v>
      </c>
      <c r="B432" s="15" t="s">
        <v>411</v>
      </c>
      <c r="C432" s="3" t="s">
        <v>130</v>
      </c>
      <c r="D432" s="3">
        <v>2011</v>
      </c>
      <c r="E432" s="3">
        <v>133091</v>
      </c>
      <c r="F432" s="19">
        <v>40372</v>
      </c>
      <c r="G432" s="20"/>
      <c r="H432" s="20" t="s">
        <v>698</v>
      </c>
      <c r="I432" s="20" t="s">
        <v>698</v>
      </c>
      <c r="J432" s="20" t="s">
        <v>689</v>
      </c>
      <c r="K432" s="3" t="s">
        <v>689</v>
      </c>
      <c r="L432" s="4">
        <v>533211</v>
      </c>
      <c r="M432" s="4"/>
      <c r="N432" s="5"/>
      <c r="O432" s="5"/>
      <c r="P432" s="4"/>
      <c r="Q432" s="5"/>
      <c r="R432" s="5"/>
      <c r="S432" s="4">
        <v>0</v>
      </c>
      <c r="T432" s="85">
        <f t="shared" si="7"/>
        <v>0</v>
      </c>
      <c r="U432" s="1"/>
      <c r="V432" s="30"/>
      <c r="W432" s="31"/>
      <c r="X432" s="32"/>
    </row>
    <row r="433" spans="1:24" s="28" customFormat="1" ht="24.75" thickBot="1" x14ac:dyDescent="0.25">
      <c r="B433" s="15" t="s">
        <v>422</v>
      </c>
      <c r="C433" s="3" t="s">
        <v>130</v>
      </c>
      <c r="D433" s="3">
        <v>2011</v>
      </c>
      <c r="E433" s="3">
        <v>133107</v>
      </c>
      <c r="F433" s="19">
        <v>40337</v>
      </c>
      <c r="G433" s="20"/>
      <c r="H433" s="20" t="s">
        <v>698</v>
      </c>
      <c r="I433" s="20" t="s">
        <v>698</v>
      </c>
      <c r="J433" s="20" t="s">
        <v>689</v>
      </c>
      <c r="K433" s="3" t="s">
        <v>689</v>
      </c>
      <c r="L433" s="4">
        <v>512742</v>
      </c>
      <c r="M433" s="4"/>
      <c r="N433" s="5"/>
      <c r="O433" s="5"/>
      <c r="P433" s="4"/>
      <c r="Q433" s="5"/>
      <c r="R433" s="5"/>
      <c r="S433" s="4">
        <v>0</v>
      </c>
      <c r="T433" s="85">
        <f t="shared" si="7"/>
        <v>0</v>
      </c>
      <c r="V433" s="30"/>
      <c r="W433" s="31"/>
      <c r="X433" s="32"/>
    </row>
    <row r="434" spans="1:24" s="28" customFormat="1" ht="24.75" thickBot="1" x14ac:dyDescent="0.25">
      <c r="A434" s="28">
        <v>188</v>
      </c>
      <c r="B434" s="15" t="s">
        <v>423</v>
      </c>
      <c r="C434" s="3" t="s">
        <v>130</v>
      </c>
      <c r="D434" s="3">
        <v>2011</v>
      </c>
      <c r="E434" s="3">
        <v>133431</v>
      </c>
      <c r="F434" s="19">
        <v>40337</v>
      </c>
      <c r="G434" s="20"/>
      <c r="H434" s="20" t="s">
        <v>698</v>
      </c>
      <c r="I434" s="20" t="s">
        <v>698</v>
      </c>
      <c r="J434" s="20" t="s">
        <v>689</v>
      </c>
      <c r="K434" s="3" t="s">
        <v>689</v>
      </c>
      <c r="L434" s="4">
        <v>884577.87</v>
      </c>
      <c r="M434" s="4"/>
      <c r="N434" s="5"/>
      <c r="O434" s="5"/>
      <c r="P434" s="4"/>
      <c r="Q434" s="5"/>
      <c r="R434" s="5"/>
      <c r="S434" s="4">
        <v>0</v>
      </c>
      <c r="T434" s="85">
        <f t="shared" si="7"/>
        <v>0</v>
      </c>
      <c r="V434" s="30"/>
      <c r="W434" s="31"/>
      <c r="X434" s="32"/>
    </row>
    <row r="435" spans="1:24" s="28" customFormat="1" ht="24.75" thickBot="1" x14ac:dyDescent="0.25">
      <c r="A435" s="1"/>
      <c r="B435" s="17" t="s">
        <v>686</v>
      </c>
      <c r="C435" s="3" t="s">
        <v>268</v>
      </c>
      <c r="D435" s="3">
        <v>2010</v>
      </c>
      <c r="E435" s="3">
        <v>133462</v>
      </c>
      <c r="F435" s="19">
        <v>40098</v>
      </c>
      <c r="G435" s="20"/>
      <c r="H435" s="20">
        <v>40148</v>
      </c>
      <c r="I435" s="20">
        <v>40391</v>
      </c>
      <c r="J435" s="20" t="s">
        <v>689</v>
      </c>
      <c r="K435" s="3" t="s">
        <v>689</v>
      </c>
      <c r="L435" s="4">
        <v>241955</v>
      </c>
      <c r="M435" s="4"/>
      <c r="N435" s="5"/>
      <c r="O435" s="5"/>
      <c r="P435" s="4"/>
      <c r="Q435" s="5"/>
      <c r="R435" s="5"/>
      <c r="S435" s="4">
        <v>238417.5</v>
      </c>
      <c r="T435" s="85">
        <f t="shared" si="7"/>
        <v>0.98537951271930735</v>
      </c>
      <c r="U435" s="1"/>
      <c r="V435" s="30"/>
      <c r="W435" s="31"/>
      <c r="X435" s="32"/>
    </row>
    <row r="436" spans="1:24" s="28" customFormat="1" ht="24.75" thickBot="1" x14ac:dyDescent="0.25">
      <c r="A436" s="1"/>
      <c r="B436" s="15" t="s">
        <v>420</v>
      </c>
      <c r="C436" s="3" t="s">
        <v>130</v>
      </c>
      <c r="D436" s="3">
        <v>2011</v>
      </c>
      <c r="E436" s="3">
        <v>133481</v>
      </c>
      <c r="F436" s="19">
        <v>40337</v>
      </c>
      <c r="G436" s="20"/>
      <c r="H436" s="20" t="s">
        <v>698</v>
      </c>
      <c r="I436" s="20" t="s">
        <v>698</v>
      </c>
      <c r="J436" s="20" t="s">
        <v>689</v>
      </c>
      <c r="K436" s="3" t="s">
        <v>689</v>
      </c>
      <c r="L436" s="4">
        <v>383332.43</v>
      </c>
      <c r="M436" s="4"/>
      <c r="N436" s="5"/>
      <c r="O436" s="5"/>
      <c r="P436" s="4"/>
      <c r="Q436" s="5"/>
      <c r="R436" s="5"/>
      <c r="S436" s="4">
        <v>0</v>
      </c>
      <c r="T436" s="85">
        <f t="shared" si="7"/>
        <v>0</v>
      </c>
      <c r="U436" s="1"/>
      <c r="V436" s="30"/>
      <c r="W436" s="31"/>
      <c r="X436" s="32"/>
    </row>
    <row r="437" spans="1:24" s="28" customFormat="1" ht="24.75" thickBot="1" x14ac:dyDescent="0.25">
      <c r="A437" s="1"/>
      <c r="B437" s="15" t="s">
        <v>418</v>
      </c>
      <c r="C437" s="3" t="s">
        <v>130</v>
      </c>
      <c r="D437" s="3">
        <v>2011</v>
      </c>
      <c r="E437" s="3">
        <v>133648</v>
      </c>
      <c r="F437" s="19">
        <v>40337</v>
      </c>
      <c r="G437" s="20"/>
      <c r="H437" s="20" t="s">
        <v>698</v>
      </c>
      <c r="I437" s="20" t="s">
        <v>698</v>
      </c>
      <c r="J437" s="20" t="s">
        <v>689</v>
      </c>
      <c r="K437" s="3" t="s">
        <v>689</v>
      </c>
      <c r="L437" s="4">
        <v>827068</v>
      </c>
      <c r="M437" s="4"/>
      <c r="N437" s="5"/>
      <c r="O437" s="5"/>
      <c r="P437" s="4"/>
      <c r="Q437" s="5"/>
      <c r="R437" s="5"/>
      <c r="S437" s="4">
        <v>0</v>
      </c>
      <c r="T437" s="85">
        <f t="shared" si="7"/>
        <v>0</v>
      </c>
      <c r="U437" s="1"/>
      <c r="V437" s="30"/>
      <c r="W437" s="31"/>
      <c r="X437" s="32"/>
    </row>
    <row r="438" spans="1:24" s="28" customFormat="1" ht="12.75" thickBot="1" x14ac:dyDescent="0.25">
      <c r="A438" s="1"/>
      <c r="B438" s="3" t="s">
        <v>32</v>
      </c>
      <c r="C438" s="3" t="s">
        <v>130</v>
      </c>
      <c r="D438" s="3">
        <v>2015</v>
      </c>
      <c r="E438" s="3">
        <v>133857</v>
      </c>
      <c r="F438" s="19">
        <v>40190</v>
      </c>
      <c r="G438" s="20"/>
      <c r="H438" s="20">
        <v>42339</v>
      </c>
      <c r="I438" s="20">
        <v>42339</v>
      </c>
      <c r="J438" s="20" t="s">
        <v>689</v>
      </c>
      <c r="K438" s="3" t="s">
        <v>689</v>
      </c>
      <c r="L438" s="4">
        <v>2907111</v>
      </c>
      <c r="M438" s="4"/>
      <c r="N438" s="5">
        <v>0</v>
      </c>
      <c r="O438" s="5">
        <v>0</v>
      </c>
      <c r="P438" s="4">
        <v>39275</v>
      </c>
      <c r="Q438" s="5">
        <v>9945</v>
      </c>
      <c r="R438" s="5">
        <v>25.3</v>
      </c>
      <c r="S438" s="4">
        <v>9945</v>
      </c>
      <c r="T438" s="85">
        <f t="shared" si="7"/>
        <v>3.4209220081379763E-3</v>
      </c>
      <c r="U438" s="1"/>
      <c r="V438" s="30"/>
      <c r="W438" s="31"/>
      <c r="X438" s="32"/>
    </row>
    <row r="439" spans="1:24" s="28" customFormat="1" ht="12.75" thickBot="1" x14ac:dyDescent="0.25">
      <c r="A439" s="1"/>
      <c r="B439" s="17" t="s">
        <v>687</v>
      </c>
      <c r="C439" s="3" t="s">
        <v>268</v>
      </c>
      <c r="D439" s="3">
        <v>2010</v>
      </c>
      <c r="E439" s="3">
        <v>134682</v>
      </c>
      <c r="F439" s="19">
        <v>40137</v>
      </c>
      <c r="G439" s="20"/>
      <c r="H439" s="20">
        <v>40969</v>
      </c>
      <c r="I439" s="20">
        <v>41609</v>
      </c>
      <c r="J439" s="20" t="s">
        <v>689</v>
      </c>
      <c r="K439" s="3" t="s">
        <v>689</v>
      </c>
      <c r="L439" s="4">
        <v>3550827.81</v>
      </c>
      <c r="M439" s="4"/>
      <c r="N439" s="5"/>
      <c r="O439" s="5"/>
      <c r="P439" s="4"/>
      <c r="Q439" s="5"/>
      <c r="R439" s="5"/>
      <c r="S439" s="4">
        <v>1270952.72</v>
      </c>
      <c r="T439" s="85">
        <f t="shared" si="7"/>
        <v>0.35793138614626319</v>
      </c>
      <c r="U439" s="1"/>
      <c r="V439" s="30"/>
      <c r="W439" s="31"/>
      <c r="X439" s="32"/>
    </row>
    <row r="440" spans="1:24" s="28" customFormat="1" ht="12.75" thickBot="1" x14ac:dyDescent="0.25">
      <c r="A440" s="1"/>
      <c r="B440" s="3" t="s">
        <v>39</v>
      </c>
      <c r="C440" s="3" t="s">
        <v>130</v>
      </c>
      <c r="D440" s="3">
        <v>2015</v>
      </c>
      <c r="E440" s="3">
        <v>135521</v>
      </c>
      <c r="F440" s="19">
        <v>40427</v>
      </c>
      <c r="G440" s="20"/>
      <c r="H440" s="20">
        <v>40817</v>
      </c>
      <c r="I440" s="20">
        <v>42309</v>
      </c>
      <c r="J440" s="20" t="s">
        <v>689</v>
      </c>
      <c r="K440" s="3" t="s">
        <v>691</v>
      </c>
      <c r="L440" s="4">
        <v>2080178</v>
      </c>
      <c r="M440" s="4">
        <v>1619892</v>
      </c>
      <c r="N440" s="5">
        <v>396284</v>
      </c>
      <c r="O440" s="5">
        <v>0</v>
      </c>
      <c r="P440" s="4">
        <v>61631</v>
      </c>
      <c r="Q440" s="5">
        <v>54047</v>
      </c>
      <c r="R440" s="5">
        <v>87.7</v>
      </c>
      <c r="S440" s="4">
        <v>2070223.02</v>
      </c>
      <c r="T440" s="85">
        <f t="shared" si="7"/>
        <v>0.99521436146329789</v>
      </c>
      <c r="U440" s="1"/>
      <c r="V440" s="30"/>
      <c r="W440" s="31"/>
      <c r="X440" s="32"/>
    </row>
    <row r="441" spans="1:24" s="28" customFormat="1" ht="24.75" thickBot="1" x14ac:dyDescent="0.25">
      <c r="A441" s="1"/>
      <c r="B441" s="16" t="s">
        <v>599</v>
      </c>
      <c r="C441" s="3" t="s">
        <v>266</v>
      </c>
      <c r="D441" s="3">
        <v>2013</v>
      </c>
      <c r="E441" s="78">
        <v>135671</v>
      </c>
      <c r="F441" s="19">
        <v>40451</v>
      </c>
      <c r="G441" s="20"/>
      <c r="H441" s="20">
        <v>41122</v>
      </c>
      <c r="I441" s="20">
        <v>41609</v>
      </c>
      <c r="J441" s="20" t="s">
        <v>689</v>
      </c>
      <c r="K441" s="3" t="s">
        <v>691</v>
      </c>
      <c r="L441" s="4">
        <v>1044379.59</v>
      </c>
      <c r="M441" s="4"/>
      <c r="N441" s="5"/>
      <c r="O441" s="5"/>
      <c r="P441" s="4"/>
      <c r="Q441" s="5"/>
      <c r="R441" s="5"/>
      <c r="S441" s="4">
        <v>1030459.09</v>
      </c>
      <c r="T441" s="85">
        <f t="shared" si="7"/>
        <v>0.98667103404424061</v>
      </c>
      <c r="U441" s="1"/>
      <c r="V441" s="30"/>
      <c r="W441" s="31"/>
      <c r="X441" s="32"/>
    </row>
    <row r="442" spans="1:24" s="28" customFormat="1" ht="24.75" thickBot="1" x14ac:dyDescent="0.25">
      <c r="A442" s="1"/>
      <c r="B442" s="3" t="s">
        <v>37</v>
      </c>
      <c r="C442" s="3" t="s">
        <v>130</v>
      </c>
      <c r="D442" s="3">
        <v>2015</v>
      </c>
      <c r="E442" s="3">
        <v>135677</v>
      </c>
      <c r="F442" s="19">
        <v>41974</v>
      </c>
      <c r="G442" s="20"/>
      <c r="H442" s="20">
        <v>42217</v>
      </c>
      <c r="I442" s="20">
        <v>42339</v>
      </c>
      <c r="J442" s="20" t="s">
        <v>689</v>
      </c>
      <c r="K442" s="3" t="s">
        <v>691</v>
      </c>
      <c r="L442" s="4">
        <v>352260</v>
      </c>
      <c r="M442" s="4"/>
      <c r="N442" s="5">
        <v>0</v>
      </c>
      <c r="O442" s="5">
        <v>0</v>
      </c>
      <c r="P442" s="4">
        <v>6500</v>
      </c>
      <c r="Q442" s="5">
        <v>6500</v>
      </c>
      <c r="R442" s="5">
        <v>100</v>
      </c>
      <c r="S442" s="4">
        <v>209303.88</v>
      </c>
      <c r="T442" s="85">
        <f t="shared" si="7"/>
        <v>0.59417441662408454</v>
      </c>
      <c r="U442" s="1"/>
      <c r="V442" s="30"/>
      <c r="W442" s="31"/>
      <c r="X442" s="32"/>
    </row>
    <row r="443" spans="1:24" s="28" customFormat="1" ht="24.75" thickBot="1" x14ac:dyDescent="0.25">
      <c r="A443" s="1"/>
      <c r="B443" s="17" t="s">
        <v>395</v>
      </c>
      <c r="C443" s="3" t="s">
        <v>268</v>
      </c>
      <c r="D443" s="3">
        <v>2010</v>
      </c>
      <c r="E443" s="78">
        <v>135861</v>
      </c>
      <c r="F443" s="19">
        <v>40129</v>
      </c>
      <c r="G443" s="20"/>
      <c r="H443" s="20">
        <v>40452</v>
      </c>
      <c r="I443" s="20">
        <v>41974</v>
      </c>
      <c r="J443" s="20" t="s">
        <v>689</v>
      </c>
      <c r="K443" s="3" t="s">
        <v>689</v>
      </c>
      <c r="L443" s="4">
        <v>2505977</v>
      </c>
      <c r="M443" s="4"/>
      <c r="N443" s="5"/>
      <c r="O443" s="5"/>
      <c r="P443" s="4"/>
      <c r="Q443" s="5"/>
      <c r="R443" s="5"/>
      <c r="S443" s="4">
        <v>1486007.53</v>
      </c>
      <c r="T443" s="85">
        <f t="shared" si="7"/>
        <v>0.59298530273821348</v>
      </c>
      <c r="U443" s="1"/>
      <c r="V443" s="30"/>
      <c r="W443" s="31"/>
      <c r="X443" s="32"/>
    </row>
    <row r="444" spans="1:24" s="28" customFormat="1" ht="24.75" thickBot="1" x14ac:dyDescent="0.25">
      <c r="A444" s="28">
        <v>206</v>
      </c>
      <c r="B444" s="3" t="s">
        <v>57</v>
      </c>
      <c r="C444" s="3" t="s">
        <v>130</v>
      </c>
      <c r="D444" s="3">
        <v>2015</v>
      </c>
      <c r="E444" s="3">
        <v>136255</v>
      </c>
      <c r="F444" s="19">
        <v>41523</v>
      </c>
      <c r="G444" s="20"/>
      <c r="H444" s="20">
        <v>41609</v>
      </c>
      <c r="I444" s="20">
        <v>42339</v>
      </c>
      <c r="J444" s="20" t="s">
        <v>689</v>
      </c>
      <c r="K444" s="3" t="s">
        <v>689</v>
      </c>
      <c r="L444" s="4">
        <v>1100468</v>
      </c>
      <c r="M444" s="4">
        <v>20000</v>
      </c>
      <c r="N444" s="5">
        <v>340631</v>
      </c>
      <c r="O444" s="5">
        <v>0</v>
      </c>
      <c r="P444" s="4">
        <v>701641</v>
      </c>
      <c r="Q444" s="5">
        <v>548001</v>
      </c>
      <c r="R444" s="5">
        <v>78.099999999999994</v>
      </c>
      <c r="S444" s="4">
        <v>908632.21</v>
      </c>
      <c r="T444" s="85">
        <f t="shared" si="7"/>
        <v>0.82567799336282377</v>
      </c>
      <c r="V444" s="30"/>
      <c r="W444" s="31"/>
      <c r="X444" s="32"/>
    </row>
    <row r="445" spans="1:24" s="28" customFormat="1" ht="24.75" thickBot="1" x14ac:dyDescent="0.25">
      <c r="A445" s="1">
        <v>41</v>
      </c>
      <c r="B445" s="17" t="s">
        <v>517</v>
      </c>
      <c r="C445" s="3" t="s">
        <v>130</v>
      </c>
      <c r="D445" s="3">
        <v>2010</v>
      </c>
      <c r="E445" s="3">
        <v>137895</v>
      </c>
      <c r="F445" s="19">
        <v>40247</v>
      </c>
      <c r="G445" s="20"/>
      <c r="H445" s="20" t="s">
        <v>698</v>
      </c>
      <c r="I445" s="20" t="s">
        <v>698</v>
      </c>
      <c r="J445" s="20" t="s">
        <v>689</v>
      </c>
      <c r="K445" s="3" t="s">
        <v>689</v>
      </c>
      <c r="L445" s="4">
        <v>344440</v>
      </c>
      <c r="M445" s="4"/>
      <c r="N445" s="5"/>
      <c r="O445" s="5"/>
      <c r="P445" s="4"/>
      <c r="Q445" s="5"/>
      <c r="R445" s="5"/>
      <c r="S445" s="4">
        <v>0</v>
      </c>
      <c r="T445" s="85">
        <f t="shared" si="7"/>
        <v>0</v>
      </c>
      <c r="U445" s="1"/>
      <c r="V445" s="30"/>
      <c r="W445" s="31"/>
      <c r="X445" s="32"/>
    </row>
    <row r="446" spans="1:24" s="28" customFormat="1" ht="24.75" thickBot="1" x14ac:dyDescent="0.25">
      <c r="A446" s="1">
        <v>42</v>
      </c>
      <c r="B446" s="15" t="s">
        <v>407</v>
      </c>
      <c r="C446" s="3" t="s">
        <v>130</v>
      </c>
      <c r="D446" s="3">
        <v>2011</v>
      </c>
      <c r="E446" s="3">
        <v>138207</v>
      </c>
      <c r="F446" s="19">
        <v>40324</v>
      </c>
      <c r="G446" s="20"/>
      <c r="H446" s="20" t="s">
        <v>710</v>
      </c>
      <c r="I446" s="20">
        <v>41244</v>
      </c>
      <c r="J446" s="20" t="s">
        <v>689</v>
      </c>
      <c r="K446" s="3" t="s">
        <v>689</v>
      </c>
      <c r="L446" s="4">
        <v>1158149</v>
      </c>
      <c r="M446" s="4"/>
      <c r="N446" s="5"/>
      <c r="O446" s="5"/>
      <c r="P446" s="4"/>
      <c r="Q446" s="5"/>
      <c r="R446" s="5"/>
      <c r="S446" s="4">
        <v>1105126.9099999999</v>
      </c>
      <c r="T446" s="85">
        <f t="shared" si="7"/>
        <v>0.95421824825648505</v>
      </c>
      <c r="U446" s="1"/>
      <c r="V446" s="30"/>
      <c r="W446" s="31"/>
      <c r="X446" s="32"/>
    </row>
    <row r="447" spans="1:24" s="28" customFormat="1" ht="12.75" thickBot="1" x14ac:dyDescent="0.25">
      <c r="A447" s="28">
        <v>154</v>
      </c>
      <c r="B447" s="16" t="s">
        <v>324</v>
      </c>
      <c r="C447" s="3" t="s">
        <v>130</v>
      </c>
      <c r="D447" s="3">
        <v>2013</v>
      </c>
      <c r="E447" s="3">
        <v>138403</v>
      </c>
      <c r="F447" s="19">
        <v>40256</v>
      </c>
      <c r="G447" s="20"/>
      <c r="H447" s="20">
        <v>40513</v>
      </c>
      <c r="I447" s="20">
        <v>41061</v>
      </c>
      <c r="J447" s="20" t="s">
        <v>707</v>
      </c>
      <c r="K447" s="3" t="s">
        <v>707</v>
      </c>
      <c r="L447" s="4">
        <v>4557480</v>
      </c>
      <c r="M447" s="4"/>
      <c r="N447" s="5"/>
      <c r="O447" s="5"/>
      <c r="P447" s="4"/>
      <c r="Q447" s="5"/>
      <c r="R447" s="5"/>
      <c r="S447" s="4">
        <v>45500</v>
      </c>
      <c r="T447" s="85">
        <f t="shared" si="7"/>
        <v>9.9835874211186889E-3</v>
      </c>
      <c r="V447" s="30"/>
      <c r="W447" s="31"/>
      <c r="X447" s="32"/>
    </row>
    <row r="448" spans="1:24" s="28" customFormat="1" ht="12.75" thickBot="1" x14ac:dyDescent="0.25">
      <c r="A448" s="28">
        <v>155</v>
      </c>
      <c r="B448" s="34" t="s">
        <v>539</v>
      </c>
      <c r="C448" s="3" t="s">
        <v>265</v>
      </c>
      <c r="D448" s="3">
        <v>2013</v>
      </c>
      <c r="E448" s="3">
        <v>138434</v>
      </c>
      <c r="F448" s="19">
        <v>40343</v>
      </c>
      <c r="G448" s="20"/>
      <c r="H448" s="20">
        <v>40513</v>
      </c>
      <c r="I448" s="20">
        <v>41609</v>
      </c>
      <c r="J448" s="20" t="s">
        <v>689</v>
      </c>
      <c r="K448" s="3" t="s">
        <v>691</v>
      </c>
      <c r="L448" s="4">
        <v>4130109.15</v>
      </c>
      <c r="M448" s="4"/>
      <c r="N448" s="5"/>
      <c r="O448" s="5"/>
      <c r="P448" s="4"/>
      <c r="Q448" s="5"/>
      <c r="R448" s="5"/>
      <c r="S448" s="4">
        <v>3631365.27</v>
      </c>
      <c r="T448" s="85">
        <f t="shared" si="7"/>
        <v>0.87924196143823463</v>
      </c>
      <c r="V448" s="30"/>
      <c r="W448" s="31"/>
      <c r="X448" s="32"/>
    </row>
    <row r="449" spans="1:24" s="28" customFormat="1" ht="24.75" thickBot="1" x14ac:dyDescent="0.25">
      <c r="A449" s="1"/>
      <c r="B449" s="3" t="s">
        <v>42</v>
      </c>
      <c r="C449" s="3" t="s">
        <v>130</v>
      </c>
      <c r="D449" s="3">
        <v>2015</v>
      </c>
      <c r="E449" s="3">
        <v>138915</v>
      </c>
      <c r="F449" s="19">
        <v>41977</v>
      </c>
      <c r="G449" s="20"/>
      <c r="H449" s="20">
        <v>42186</v>
      </c>
      <c r="I449" s="20">
        <v>42217</v>
      </c>
      <c r="J449" s="20" t="s">
        <v>689</v>
      </c>
      <c r="K449" s="3" t="s">
        <v>689</v>
      </c>
      <c r="L449" s="4">
        <v>785583</v>
      </c>
      <c r="M449" s="4"/>
      <c r="N449" s="5">
        <v>0</v>
      </c>
      <c r="O449" s="5">
        <v>0</v>
      </c>
      <c r="P449" s="4">
        <v>13940</v>
      </c>
      <c r="Q449" s="5">
        <v>13940</v>
      </c>
      <c r="R449" s="5">
        <v>100</v>
      </c>
      <c r="S449" s="4">
        <v>13940</v>
      </c>
      <c r="T449" s="85">
        <f t="shared" si="7"/>
        <v>1.7744783173770307E-2</v>
      </c>
      <c r="U449" s="1"/>
      <c r="V449" s="30"/>
      <c r="W449" s="31"/>
      <c r="X449" s="32"/>
    </row>
    <row r="450" spans="1:24" s="28" customFormat="1" ht="12.75" thickBot="1" x14ac:dyDescent="0.25">
      <c r="A450" s="28">
        <v>156</v>
      </c>
      <c r="B450" s="3" t="s">
        <v>225</v>
      </c>
      <c r="C450" s="3" t="s">
        <v>266</v>
      </c>
      <c r="D450" s="3">
        <v>2015</v>
      </c>
      <c r="E450" s="3">
        <v>138916</v>
      </c>
      <c r="F450" s="19">
        <v>41017</v>
      </c>
      <c r="G450" s="20"/>
      <c r="H450" s="20">
        <v>41579</v>
      </c>
      <c r="I450" s="20">
        <v>42125</v>
      </c>
      <c r="J450" s="20" t="s">
        <v>689</v>
      </c>
      <c r="K450" s="3" t="s">
        <v>691</v>
      </c>
      <c r="L450" s="4">
        <v>1038028.65</v>
      </c>
      <c r="M450" s="4"/>
      <c r="N450" s="5"/>
      <c r="O450" s="5">
        <v>0</v>
      </c>
      <c r="P450" s="4">
        <v>116000</v>
      </c>
      <c r="Q450" s="5"/>
      <c r="R450" s="5">
        <v>99.9</v>
      </c>
      <c r="S450" s="4">
        <v>1019166.25</v>
      </c>
      <c r="T450" s="85">
        <f t="shared" si="7"/>
        <v>0.98182863257194297</v>
      </c>
      <c r="V450" s="30"/>
      <c r="W450" s="31"/>
      <c r="X450" s="32"/>
    </row>
    <row r="451" spans="1:24" s="28" customFormat="1" ht="12.75" thickBot="1" x14ac:dyDescent="0.25">
      <c r="A451" s="1">
        <v>233</v>
      </c>
      <c r="B451" s="3" t="s">
        <v>30</v>
      </c>
      <c r="C451" s="3" t="s">
        <v>130</v>
      </c>
      <c r="D451" s="3">
        <v>2015</v>
      </c>
      <c r="E451" s="3">
        <v>139186</v>
      </c>
      <c r="F451" s="19">
        <v>40164</v>
      </c>
      <c r="G451" s="20"/>
      <c r="H451" s="20">
        <v>40513</v>
      </c>
      <c r="I451" s="20">
        <v>42278</v>
      </c>
      <c r="J451" s="20" t="s">
        <v>689</v>
      </c>
      <c r="K451" s="3" t="s">
        <v>691</v>
      </c>
      <c r="L451" s="4">
        <v>646435</v>
      </c>
      <c r="M451" s="4">
        <v>559008</v>
      </c>
      <c r="N451" s="5">
        <v>73130</v>
      </c>
      <c r="O451" s="5">
        <v>0</v>
      </c>
      <c r="P451" s="4">
        <v>3140</v>
      </c>
      <c r="Q451" s="5">
        <v>140</v>
      </c>
      <c r="R451" s="5">
        <v>4.5</v>
      </c>
      <c r="S451" s="4">
        <v>632278.1</v>
      </c>
      <c r="T451" s="85">
        <f t="shared" si="7"/>
        <v>0.97810004099406744</v>
      </c>
      <c r="U451" s="1"/>
      <c r="V451" s="30"/>
      <c r="W451" s="31"/>
      <c r="X451" s="32"/>
    </row>
    <row r="452" spans="1:24" s="28" customFormat="1" ht="12.75" thickBot="1" x14ac:dyDescent="0.25">
      <c r="A452" s="1"/>
      <c r="B452" s="3" t="s">
        <v>38</v>
      </c>
      <c r="C452" s="3" t="s">
        <v>130</v>
      </c>
      <c r="D452" s="3">
        <v>2015</v>
      </c>
      <c r="E452" s="78">
        <v>139207</v>
      </c>
      <c r="F452" s="19">
        <v>40156</v>
      </c>
      <c r="G452" s="20"/>
      <c r="H452" s="20" t="s">
        <v>694</v>
      </c>
      <c r="I452" s="20">
        <v>42339</v>
      </c>
      <c r="J452" s="20" t="s">
        <v>689</v>
      </c>
      <c r="K452" s="3" t="s">
        <v>691</v>
      </c>
      <c r="L452" s="4">
        <v>684491</v>
      </c>
      <c r="M452" s="4">
        <v>801</v>
      </c>
      <c r="N452" s="5">
        <v>320741</v>
      </c>
      <c r="O452" s="5">
        <v>0</v>
      </c>
      <c r="P452" s="4">
        <v>210436</v>
      </c>
      <c r="Q452" s="5">
        <v>183893</v>
      </c>
      <c r="R452" s="5">
        <v>87.4</v>
      </c>
      <c r="S452" s="4">
        <v>505434.58</v>
      </c>
      <c r="T452" s="85">
        <f t="shared" si="7"/>
        <v>0.7384093874134211</v>
      </c>
      <c r="U452" s="1" t="s">
        <v>801</v>
      </c>
      <c r="V452" s="30"/>
      <c r="W452" s="31"/>
      <c r="X452" s="32"/>
    </row>
    <row r="453" spans="1:24" s="28" customFormat="1" ht="12.75" thickBot="1" x14ac:dyDescent="0.25">
      <c r="A453" s="1"/>
      <c r="B453" s="14" t="s">
        <v>359</v>
      </c>
      <c r="C453" s="3" t="s">
        <v>130</v>
      </c>
      <c r="D453" s="3">
        <v>2012</v>
      </c>
      <c r="E453" s="3">
        <v>141642</v>
      </c>
      <c r="F453" s="19">
        <v>40276</v>
      </c>
      <c r="G453" s="20"/>
      <c r="H453" s="20">
        <v>41091</v>
      </c>
      <c r="I453" s="20">
        <v>41122</v>
      </c>
      <c r="J453" s="20" t="s">
        <v>707</v>
      </c>
      <c r="K453" s="3" t="s">
        <v>707</v>
      </c>
      <c r="L453" s="4">
        <v>2900416.68</v>
      </c>
      <c r="M453" s="4"/>
      <c r="N453" s="5"/>
      <c r="O453" s="5"/>
      <c r="P453" s="4"/>
      <c r="Q453" s="5"/>
      <c r="R453" s="5"/>
      <c r="S453" s="4">
        <v>7000</v>
      </c>
      <c r="T453" s="85">
        <f t="shared" si="7"/>
        <v>2.4134463328213929E-3</v>
      </c>
      <c r="U453" s="1"/>
      <c r="V453" s="30"/>
      <c r="W453" s="31"/>
      <c r="X453" s="32"/>
    </row>
    <row r="454" spans="1:24" s="28" customFormat="1" ht="12.75" thickBot="1" x14ac:dyDescent="0.25">
      <c r="A454" s="1">
        <v>43</v>
      </c>
      <c r="B454" s="14" t="s">
        <v>354</v>
      </c>
      <c r="C454" s="3" t="s">
        <v>130</v>
      </c>
      <c r="D454" s="3">
        <v>2012</v>
      </c>
      <c r="E454" s="3">
        <v>142691</v>
      </c>
      <c r="F454" s="19">
        <v>40206</v>
      </c>
      <c r="G454" s="20"/>
      <c r="H454" s="20" t="s">
        <v>698</v>
      </c>
      <c r="I454" s="20" t="s">
        <v>698</v>
      </c>
      <c r="J454" s="20" t="s">
        <v>707</v>
      </c>
      <c r="K454" s="3" t="s">
        <v>707</v>
      </c>
      <c r="L454" s="4">
        <v>428890</v>
      </c>
      <c r="M454" s="4"/>
      <c r="N454" s="5"/>
      <c r="O454" s="5"/>
      <c r="P454" s="4"/>
      <c r="Q454" s="5"/>
      <c r="R454" s="5"/>
      <c r="S454" s="4">
        <v>0</v>
      </c>
      <c r="T454" s="85">
        <f t="shared" si="7"/>
        <v>0</v>
      </c>
      <c r="U454" s="1"/>
      <c r="V454" s="30"/>
      <c r="W454" s="31"/>
      <c r="X454" s="32"/>
    </row>
    <row r="455" spans="1:24" s="28" customFormat="1" ht="12.75" thickBot="1" x14ac:dyDescent="0.25">
      <c r="A455" s="1">
        <v>44</v>
      </c>
      <c r="B455" s="14" t="s">
        <v>358</v>
      </c>
      <c r="C455" s="3" t="s">
        <v>130</v>
      </c>
      <c r="D455" s="3">
        <v>2012</v>
      </c>
      <c r="E455" s="78">
        <v>143334</v>
      </c>
      <c r="F455" s="19">
        <v>40396</v>
      </c>
      <c r="G455" s="20"/>
      <c r="H455" s="20" t="s">
        <v>698</v>
      </c>
      <c r="I455" s="20" t="s">
        <v>698</v>
      </c>
      <c r="J455" s="20" t="s">
        <v>707</v>
      </c>
      <c r="K455" s="3" t="s">
        <v>707</v>
      </c>
      <c r="L455" s="4">
        <v>29993688</v>
      </c>
      <c r="M455" s="4"/>
      <c r="N455" s="5"/>
      <c r="O455" s="5"/>
      <c r="P455" s="4"/>
      <c r="Q455" s="5"/>
      <c r="R455" s="5"/>
      <c r="S455" s="4">
        <v>0</v>
      </c>
      <c r="T455" s="85">
        <f t="shared" ref="T455:T518" si="8">+S455/L455</f>
        <v>0</v>
      </c>
      <c r="U455" s="1"/>
      <c r="V455" s="30"/>
      <c r="W455" s="31"/>
      <c r="X455" s="32"/>
    </row>
    <row r="456" spans="1:24" s="28" customFormat="1" ht="12.75" thickBot="1" x14ac:dyDescent="0.25">
      <c r="A456" s="1"/>
      <c r="B456" s="52" t="s">
        <v>283</v>
      </c>
      <c r="C456" s="3" t="s">
        <v>130</v>
      </c>
      <c r="D456" s="3">
        <v>2014</v>
      </c>
      <c r="E456" s="78">
        <v>143471</v>
      </c>
      <c r="F456" s="19">
        <v>40256</v>
      </c>
      <c r="G456" s="20"/>
      <c r="H456" s="20">
        <v>41334</v>
      </c>
      <c r="I456" s="20" t="s">
        <v>699</v>
      </c>
      <c r="J456" s="20" t="s">
        <v>691</v>
      </c>
      <c r="K456" s="3" t="s">
        <v>691</v>
      </c>
      <c r="L456" s="4">
        <v>1660312.61</v>
      </c>
      <c r="M456" s="4"/>
      <c r="N456" s="5"/>
      <c r="O456" s="5"/>
      <c r="P456" s="4"/>
      <c r="Q456" s="5"/>
      <c r="R456" s="5"/>
      <c r="S456" s="4">
        <v>1591178.27</v>
      </c>
      <c r="T456" s="85">
        <f t="shared" si="8"/>
        <v>0.95836064872144766</v>
      </c>
      <c r="U456" s="1"/>
      <c r="V456" s="30"/>
      <c r="W456" s="31"/>
      <c r="X456" s="32"/>
    </row>
    <row r="457" spans="1:24" s="28" customFormat="1" ht="12.75" thickBot="1" x14ac:dyDescent="0.25">
      <c r="A457" s="1"/>
      <c r="B457" s="15" t="s">
        <v>405</v>
      </c>
      <c r="C457" s="3" t="s">
        <v>130</v>
      </c>
      <c r="D457" s="3">
        <v>2011</v>
      </c>
      <c r="E457" s="3">
        <v>143531</v>
      </c>
      <c r="F457" s="19">
        <v>40211</v>
      </c>
      <c r="G457" s="20"/>
      <c r="H457" s="20">
        <v>40725</v>
      </c>
      <c r="I457" s="20">
        <v>40878</v>
      </c>
      <c r="J457" s="20" t="s">
        <v>689</v>
      </c>
      <c r="K457" s="3" t="s">
        <v>689</v>
      </c>
      <c r="L457" s="4">
        <v>365405.84</v>
      </c>
      <c r="M457" s="4"/>
      <c r="N457" s="5"/>
      <c r="O457" s="5"/>
      <c r="P457" s="4"/>
      <c r="Q457" s="5"/>
      <c r="R457" s="5"/>
      <c r="S457" s="4">
        <v>438462.41</v>
      </c>
      <c r="T457" s="85">
        <f t="shared" si="8"/>
        <v>1.1999326830682289</v>
      </c>
      <c r="U457" s="1"/>
      <c r="V457" s="30"/>
      <c r="W457" s="31"/>
      <c r="X457" s="32"/>
    </row>
    <row r="458" spans="1:24" s="28" customFormat="1" ht="12.75" thickBot="1" x14ac:dyDescent="0.25">
      <c r="A458" s="1"/>
      <c r="B458" s="15" t="s">
        <v>406</v>
      </c>
      <c r="C458" s="3" t="s">
        <v>130</v>
      </c>
      <c r="D458" s="3">
        <v>2011</v>
      </c>
      <c r="E458" s="3">
        <v>143608</v>
      </c>
      <c r="F458" s="19">
        <v>40211</v>
      </c>
      <c r="G458" s="20"/>
      <c r="H458" s="20">
        <v>40725</v>
      </c>
      <c r="I458" s="20">
        <v>40878</v>
      </c>
      <c r="J458" s="20" t="s">
        <v>689</v>
      </c>
      <c r="K458" s="3" t="s">
        <v>689</v>
      </c>
      <c r="L458" s="4">
        <v>495111.58</v>
      </c>
      <c r="M458" s="4"/>
      <c r="N458" s="5"/>
      <c r="O458" s="5"/>
      <c r="P458" s="4"/>
      <c r="Q458" s="5"/>
      <c r="R458" s="5"/>
      <c r="S458" s="4">
        <v>508528.54</v>
      </c>
      <c r="T458" s="85">
        <f t="shared" si="8"/>
        <v>1.0270988612304321</v>
      </c>
      <c r="U458" s="1"/>
      <c r="V458" s="30"/>
      <c r="W458" s="31"/>
      <c r="X458" s="32"/>
    </row>
    <row r="459" spans="1:24" s="28" customFormat="1" ht="12.75" thickBot="1" x14ac:dyDescent="0.25">
      <c r="A459" s="1"/>
      <c r="B459" s="15" t="s">
        <v>408</v>
      </c>
      <c r="C459" s="3" t="s">
        <v>130</v>
      </c>
      <c r="D459" s="3">
        <v>2011</v>
      </c>
      <c r="E459" s="3">
        <v>143624</v>
      </c>
      <c r="F459" s="19">
        <v>40211</v>
      </c>
      <c r="G459" s="20"/>
      <c r="H459" s="20">
        <v>40756</v>
      </c>
      <c r="I459" s="20">
        <v>41030</v>
      </c>
      <c r="J459" s="20" t="s">
        <v>689</v>
      </c>
      <c r="K459" s="3" t="s">
        <v>689</v>
      </c>
      <c r="L459" s="4">
        <v>982533.98</v>
      </c>
      <c r="M459" s="4"/>
      <c r="N459" s="5"/>
      <c r="O459" s="5"/>
      <c r="P459" s="4"/>
      <c r="Q459" s="5"/>
      <c r="R459" s="5"/>
      <c r="S459" s="4">
        <v>983104.64</v>
      </c>
      <c r="T459" s="85">
        <f t="shared" si="8"/>
        <v>1.0005808043402225</v>
      </c>
      <c r="U459" s="1"/>
      <c r="V459" s="30"/>
      <c r="W459" s="31"/>
      <c r="X459" s="32"/>
    </row>
    <row r="460" spans="1:24" s="28" customFormat="1" ht="12.75" thickBot="1" x14ac:dyDescent="0.25">
      <c r="A460" s="1"/>
      <c r="B460" s="15" t="s">
        <v>394</v>
      </c>
      <c r="C460" s="3" t="s">
        <v>130</v>
      </c>
      <c r="D460" s="3">
        <v>2011</v>
      </c>
      <c r="E460" s="3">
        <v>145396</v>
      </c>
      <c r="F460" s="19">
        <v>40248</v>
      </c>
      <c r="G460" s="20"/>
      <c r="H460" s="20" t="s">
        <v>719</v>
      </c>
      <c r="I460" s="20">
        <v>40878</v>
      </c>
      <c r="J460" s="20" t="s">
        <v>691</v>
      </c>
      <c r="K460" s="3" t="s">
        <v>689</v>
      </c>
      <c r="L460" s="4">
        <v>798316.46</v>
      </c>
      <c r="M460" s="4"/>
      <c r="N460" s="5"/>
      <c r="O460" s="5"/>
      <c r="P460" s="4"/>
      <c r="Q460" s="5"/>
      <c r="R460" s="5"/>
      <c r="S460" s="4">
        <v>873461.19</v>
      </c>
      <c r="T460" s="85">
        <f t="shared" si="8"/>
        <v>1.094128999920658</v>
      </c>
      <c r="U460" s="1"/>
      <c r="V460" s="30"/>
      <c r="W460" s="31"/>
      <c r="X460" s="32"/>
    </row>
    <row r="461" spans="1:24" s="28" customFormat="1" ht="24.75" thickBot="1" x14ac:dyDescent="0.25">
      <c r="A461" s="1"/>
      <c r="B461" s="14" t="s">
        <v>654</v>
      </c>
      <c r="C461" s="3" t="s">
        <v>268</v>
      </c>
      <c r="D461" s="3">
        <v>2012</v>
      </c>
      <c r="E461" s="3">
        <v>146554</v>
      </c>
      <c r="F461" s="19">
        <v>40323</v>
      </c>
      <c r="G461" s="20"/>
      <c r="H461" s="20" t="s">
        <v>698</v>
      </c>
      <c r="I461" s="20" t="s">
        <v>698</v>
      </c>
      <c r="J461" s="20" t="s">
        <v>689</v>
      </c>
      <c r="K461" s="3" t="s">
        <v>689</v>
      </c>
      <c r="L461" s="4">
        <v>1614290</v>
      </c>
      <c r="M461" s="4"/>
      <c r="N461" s="5"/>
      <c r="O461" s="5"/>
      <c r="P461" s="4"/>
      <c r="Q461" s="5"/>
      <c r="R461" s="5"/>
      <c r="S461" s="4">
        <v>0</v>
      </c>
      <c r="T461" s="85">
        <f t="shared" si="8"/>
        <v>0</v>
      </c>
      <c r="U461" s="1"/>
      <c r="V461" s="30"/>
      <c r="W461" s="31"/>
      <c r="X461" s="32"/>
    </row>
    <row r="462" spans="1:24" s="28" customFormat="1" ht="24.75" thickBot="1" x14ac:dyDescent="0.25">
      <c r="A462" s="1"/>
      <c r="B462" s="3" t="s">
        <v>47</v>
      </c>
      <c r="C462" s="3" t="s">
        <v>130</v>
      </c>
      <c r="D462" s="3">
        <v>2015</v>
      </c>
      <c r="E462" s="3">
        <v>146709</v>
      </c>
      <c r="F462" s="19">
        <v>37072</v>
      </c>
      <c r="G462" s="20"/>
      <c r="H462" s="20">
        <v>41365</v>
      </c>
      <c r="I462" s="20">
        <v>42339</v>
      </c>
      <c r="J462" s="20" t="s">
        <v>689</v>
      </c>
      <c r="K462" s="3" t="s">
        <v>689</v>
      </c>
      <c r="L462" s="4">
        <v>3999500</v>
      </c>
      <c r="M462" s="4">
        <v>113131</v>
      </c>
      <c r="N462" s="5">
        <v>1059383</v>
      </c>
      <c r="O462" s="5">
        <v>1000000</v>
      </c>
      <c r="P462" s="4">
        <v>1563309</v>
      </c>
      <c r="Q462" s="5">
        <v>1187254</v>
      </c>
      <c r="R462" s="5">
        <v>75.900000000000006</v>
      </c>
      <c r="S462" s="4">
        <v>2423872.4300000002</v>
      </c>
      <c r="T462" s="85">
        <f t="shared" si="8"/>
        <v>0.60604386298287294</v>
      </c>
      <c r="U462" s="1"/>
      <c r="V462" s="30"/>
      <c r="W462" s="31"/>
      <c r="X462" s="32"/>
    </row>
    <row r="463" spans="1:24" s="28" customFormat="1" ht="24.75" thickBot="1" x14ac:dyDescent="0.25">
      <c r="A463" s="1"/>
      <c r="B463" s="18" t="s">
        <v>631</v>
      </c>
      <c r="C463" s="3" t="s">
        <v>268</v>
      </c>
      <c r="D463" s="3">
        <v>2014</v>
      </c>
      <c r="E463" s="3">
        <v>147684</v>
      </c>
      <c r="F463" s="19">
        <v>40250</v>
      </c>
      <c r="G463" s="20"/>
      <c r="H463" s="20" t="s">
        <v>694</v>
      </c>
      <c r="I463" s="20">
        <v>41730</v>
      </c>
      <c r="J463" s="20" t="s">
        <v>689</v>
      </c>
      <c r="K463" s="3" t="s">
        <v>691</v>
      </c>
      <c r="L463" s="4">
        <v>818022.08</v>
      </c>
      <c r="M463" s="4"/>
      <c r="N463" s="5"/>
      <c r="O463" s="5"/>
      <c r="P463" s="4"/>
      <c r="Q463" s="5"/>
      <c r="R463" s="5"/>
      <c r="S463" s="4">
        <v>817919.96</v>
      </c>
      <c r="T463" s="85">
        <f t="shared" si="8"/>
        <v>0.99987516229390772</v>
      </c>
      <c r="U463" s="1"/>
      <c r="V463" s="30"/>
      <c r="W463" s="31"/>
      <c r="X463" s="32"/>
    </row>
    <row r="464" spans="1:24" s="28" customFormat="1" ht="12.75" thickBot="1" x14ac:dyDescent="0.25">
      <c r="A464" s="1"/>
      <c r="B464" s="16" t="s">
        <v>327</v>
      </c>
      <c r="C464" s="3" t="s">
        <v>130</v>
      </c>
      <c r="D464" s="3">
        <v>2013</v>
      </c>
      <c r="E464" s="3">
        <v>149352</v>
      </c>
      <c r="F464" s="19">
        <v>40297</v>
      </c>
      <c r="G464" s="20"/>
      <c r="H464" s="20">
        <v>40483</v>
      </c>
      <c r="I464" s="20">
        <v>41487</v>
      </c>
      <c r="J464" s="20" t="s">
        <v>707</v>
      </c>
      <c r="K464" s="3" t="s">
        <v>707</v>
      </c>
      <c r="L464" s="4">
        <v>648012.6</v>
      </c>
      <c r="M464" s="4"/>
      <c r="N464" s="5"/>
      <c r="O464" s="5"/>
      <c r="P464" s="4"/>
      <c r="Q464" s="5"/>
      <c r="R464" s="5"/>
      <c r="S464" s="4">
        <v>623189.30000000005</v>
      </c>
      <c r="T464" s="85">
        <f t="shared" si="8"/>
        <v>0.96169318312637764</v>
      </c>
      <c r="U464" s="1"/>
      <c r="V464" s="30"/>
      <c r="W464" s="31"/>
      <c r="X464" s="32"/>
    </row>
    <row r="465" spans="1:24" s="28" customFormat="1" ht="24.75" thickBot="1" x14ac:dyDescent="0.25">
      <c r="B465" s="15" t="s">
        <v>421</v>
      </c>
      <c r="C465" s="3" t="s">
        <v>130</v>
      </c>
      <c r="D465" s="3">
        <v>2011</v>
      </c>
      <c r="E465" s="3">
        <v>150235</v>
      </c>
      <c r="F465" s="19">
        <v>40337</v>
      </c>
      <c r="G465" s="20"/>
      <c r="H465" s="20" t="s">
        <v>698</v>
      </c>
      <c r="I465" s="20" t="s">
        <v>698</v>
      </c>
      <c r="J465" s="20" t="s">
        <v>689</v>
      </c>
      <c r="K465" s="3" t="s">
        <v>689</v>
      </c>
      <c r="L465" s="4">
        <v>531609.66</v>
      </c>
      <c r="M465" s="4"/>
      <c r="N465" s="5"/>
      <c r="O465" s="5"/>
      <c r="P465" s="4"/>
      <c r="Q465" s="5"/>
      <c r="R465" s="5"/>
      <c r="S465" s="4">
        <v>0</v>
      </c>
      <c r="T465" s="85">
        <f t="shared" si="8"/>
        <v>0</v>
      </c>
      <c r="V465" s="30"/>
      <c r="W465" s="31"/>
      <c r="X465" s="32"/>
    </row>
    <row r="466" spans="1:24" s="28" customFormat="1" ht="12.75" thickBot="1" x14ac:dyDescent="0.25">
      <c r="A466" s="1"/>
      <c r="B466" s="29" t="s">
        <v>220</v>
      </c>
      <c r="C466" s="3" t="s">
        <v>266</v>
      </c>
      <c r="D466" s="3">
        <v>2015</v>
      </c>
      <c r="E466" s="78">
        <v>151830</v>
      </c>
      <c r="F466" s="19">
        <v>40507</v>
      </c>
      <c r="G466" s="20"/>
      <c r="H466" s="20">
        <v>41091</v>
      </c>
      <c r="I466" s="20">
        <v>42095</v>
      </c>
      <c r="J466" s="20" t="s">
        <v>689</v>
      </c>
      <c r="K466" s="3" t="s">
        <v>691</v>
      </c>
      <c r="L466" s="4">
        <v>2062109.55</v>
      </c>
      <c r="M466" s="4"/>
      <c r="N466" s="5"/>
      <c r="O466" s="5"/>
      <c r="P466" s="4"/>
      <c r="Q466" s="5"/>
      <c r="R466" s="5"/>
      <c r="S466" s="4">
        <v>2060233.88</v>
      </c>
      <c r="T466" s="85">
        <f t="shared" si="8"/>
        <v>0.99909041204915605</v>
      </c>
      <c r="U466" s="1"/>
      <c r="V466" s="30"/>
      <c r="W466" s="31"/>
      <c r="X466" s="32"/>
    </row>
    <row r="467" spans="1:24" s="28" customFormat="1" ht="12.75" thickBot="1" x14ac:dyDescent="0.25">
      <c r="A467" s="1"/>
      <c r="B467" s="16" t="s">
        <v>641</v>
      </c>
      <c r="C467" s="3" t="s">
        <v>268</v>
      </c>
      <c r="D467" s="3">
        <v>2013</v>
      </c>
      <c r="E467" s="3">
        <v>152599</v>
      </c>
      <c r="F467" s="19">
        <v>40316</v>
      </c>
      <c r="G467" s="20"/>
      <c r="H467" s="20">
        <v>41030</v>
      </c>
      <c r="I467" s="20">
        <v>41579</v>
      </c>
      <c r="J467" s="20" t="s">
        <v>691</v>
      </c>
      <c r="K467" s="3" t="s">
        <v>691</v>
      </c>
      <c r="L467" s="4">
        <v>692773.4</v>
      </c>
      <c r="M467" s="4"/>
      <c r="N467" s="5"/>
      <c r="O467" s="5"/>
      <c r="P467" s="4"/>
      <c r="Q467" s="5"/>
      <c r="R467" s="5"/>
      <c r="S467" s="4">
        <v>689491.62</v>
      </c>
      <c r="T467" s="85">
        <f t="shared" si="8"/>
        <v>0.99526283774752322</v>
      </c>
      <c r="U467" s="1"/>
      <c r="V467" s="30"/>
      <c r="W467" s="31"/>
      <c r="X467" s="32"/>
    </row>
    <row r="468" spans="1:24" s="28" customFormat="1" ht="22.5" customHeight="1" thickBot="1" x14ac:dyDescent="0.25">
      <c r="A468" s="28">
        <v>157</v>
      </c>
      <c r="B468" s="3" t="s">
        <v>103</v>
      </c>
      <c r="C468" s="3" t="s">
        <v>130</v>
      </c>
      <c r="D468" s="3">
        <v>2015</v>
      </c>
      <c r="E468" s="3">
        <v>154473</v>
      </c>
      <c r="F468" s="19">
        <v>40837</v>
      </c>
      <c r="G468" s="20"/>
      <c r="H468" s="20" t="s">
        <v>698</v>
      </c>
      <c r="I468" s="20" t="s">
        <v>698</v>
      </c>
      <c r="J468" s="20" t="s">
        <v>689</v>
      </c>
      <c r="K468" s="3" t="s">
        <v>689</v>
      </c>
      <c r="L468" s="4">
        <v>953487</v>
      </c>
      <c r="M468" s="4"/>
      <c r="N468" s="5">
        <v>0</v>
      </c>
      <c r="O468" s="5">
        <v>0</v>
      </c>
      <c r="P468" s="4">
        <v>392</v>
      </c>
      <c r="Q468" s="5">
        <v>0</v>
      </c>
      <c r="R468" s="5">
        <v>0</v>
      </c>
      <c r="S468" s="4">
        <v>0</v>
      </c>
      <c r="T468" s="85">
        <f t="shared" si="8"/>
        <v>0</v>
      </c>
      <c r="V468" s="30"/>
      <c r="W468" s="31"/>
      <c r="X468" s="32"/>
    </row>
    <row r="469" spans="1:24" s="28" customFormat="1" ht="12.75" thickBot="1" x14ac:dyDescent="0.25">
      <c r="A469" s="1">
        <v>45</v>
      </c>
      <c r="B469" s="3" t="s">
        <v>40</v>
      </c>
      <c r="C469" s="3" t="s">
        <v>130</v>
      </c>
      <c r="D469" s="3">
        <v>2015</v>
      </c>
      <c r="E469" s="3">
        <v>156230</v>
      </c>
      <c r="F469" s="19">
        <v>40414</v>
      </c>
      <c r="G469" s="20"/>
      <c r="H469" s="20">
        <v>40725</v>
      </c>
      <c r="I469" s="20">
        <v>42186</v>
      </c>
      <c r="J469" s="20" t="s">
        <v>689</v>
      </c>
      <c r="K469" s="3" t="s">
        <v>689</v>
      </c>
      <c r="L469" s="4">
        <v>4475754</v>
      </c>
      <c r="M469" s="4">
        <v>3277681</v>
      </c>
      <c r="N469" s="5">
        <v>946217</v>
      </c>
      <c r="O469" s="5">
        <v>0</v>
      </c>
      <c r="P469" s="4">
        <v>4300</v>
      </c>
      <c r="Q469" s="5">
        <v>4300</v>
      </c>
      <c r="R469" s="5">
        <v>100</v>
      </c>
      <c r="S469" s="4">
        <v>4228198.3</v>
      </c>
      <c r="T469" s="85">
        <f t="shared" si="8"/>
        <v>0.94468960984004036</v>
      </c>
      <c r="U469" s="1"/>
      <c r="V469" s="30"/>
      <c r="W469" s="31"/>
      <c r="X469" s="32"/>
    </row>
    <row r="470" spans="1:24" s="28" customFormat="1" ht="24.75" thickBot="1" x14ac:dyDescent="0.25">
      <c r="A470" s="1">
        <v>46</v>
      </c>
      <c r="B470" s="15" t="s">
        <v>415</v>
      </c>
      <c r="C470" s="3" t="s">
        <v>130</v>
      </c>
      <c r="D470" s="3">
        <v>2011</v>
      </c>
      <c r="E470" s="3">
        <v>156462</v>
      </c>
      <c r="F470" s="19">
        <v>40372</v>
      </c>
      <c r="G470" s="20"/>
      <c r="H470" s="20" t="s">
        <v>698</v>
      </c>
      <c r="I470" s="20" t="s">
        <v>698</v>
      </c>
      <c r="J470" s="20" t="s">
        <v>689</v>
      </c>
      <c r="K470" s="3" t="s">
        <v>689</v>
      </c>
      <c r="L470" s="4">
        <v>596599</v>
      </c>
      <c r="M470" s="4"/>
      <c r="N470" s="5"/>
      <c r="O470" s="5"/>
      <c r="P470" s="4"/>
      <c r="Q470" s="5"/>
      <c r="R470" s="5"/>
      <c r="S470" s="4">
        <v>0</v>
      </c>
      <c r="T470" s="85">
        <f t="shared" si="8"/>
        <v>0</v>
      </c>
      <c r="U470" s="1"/>
      <c r="V470" s="30"/>
      <c r="W470" s="31"/>
      <c r="X470" s="32"/>
    </row>
    <row r="471" spans="1:24" s="28" customFormat="1" ht="12.75" thickBot="1" x14ac:dyDescent="0.25">
      <c r="A471" s="1">
        <v>47</v>
      </c>
      <c r="B471" s="35" t="s">
        <v>169</v>
      </c>
      <c r="C471" s="3" t="s">
        <v>264</v>
      </c>
      <c r="D471" s="3">
        <v>2012</v>
      </c>
      <c r="E471" s="78">
        <v>156892</v>
      </c>
      <c r="F471" s="19">
        <v>40430</v>
      </c>
      <c r="G471" s="20"/>
      <c r="H471" s="20">
        <v>40513</v>
      </c>
      <c r="I471" s="20">
        <v>41609</v>
      </c>
      <c r="J471" s="20" t="s">
        <v>689</v>
      </c>
      <c r="K471" s="3" t="s">
        <v>689</v>
      </c>
      <c r="L471" s="4">
        <v>1908514.04</v>
      </c>
      <c r="M471" s="4"/>
      <c r="N471" s="5"/>
      <c r="O471" s="5"/>
      <c r="P471" s="4"/>
      <c r="Q471" s="5"/>
      <c r="R471" s="5"/>
      <c r="S471" s="4">
        <v>1894689.41</v>
      </c>
      <c r="T471" s="85">
        <f t="shared" si="8"/>
        <v>0.9927563383290593</v>
      </c>
      <c r="U471" s="1"/>
      <c r="V471" s="30"/>
      <c r="W471" s="31"/>
      <c r="X471" s="32"/>
    </row>
    <row r="472" spans="1:24" s="28" customFormat="1" ht="24.75" thickBot="1" x14ac:dyDescent="0.25">
      <c r="A472" s="28">
        <v>158</v>
      </c>
      <c r="B472" s="15" t="s">
        <v>409</v>
      </c>
      <c r="C472" s="3" t="s">
        <v>130</v>
      </c>
      <c r="D472" s="3">
        <v>2011</v>
      </c>
      <c r="E472" s="3">
        <v>157207</v>
      </c>
      <c r="F472" s="19">
        <v>40374</v>
      </c>
      <c r="G472" s="20"/>
      <c r="H472" s="20" t="s">
        <v>710</v>
      </c>
      <c r="I472" s="20">
        <v>41671</v>
      </c>
      <c r="J472" s="20" t="s">
        <v>689</v>
      </c>
      <c r="K472" s="3" t="s">
        <v>689</v>
      </c>
      <c r="L472" s="4">
        <v>1523416</v>
      </c>
      <c r="M472" s="4"/>
      <c r="N472" s="5"/>
      <c r="O472" s="5"/>
      <c r="P472" s="4"/>
      <c r="Q472" s="5"/>
      <c r="R472" s="5"/>
      <c r="S472" s="4">
        <v>1491153.18</v>
      </c>
      <c r="T472" s="85">
        <f t="shared" si="8"/>
        <v>0.97882205517074783</v>
      </c>
      <c r="V472" s="30"/>
      <c r="W472" s="31"/>
      <c r="X472" s="32"/>
    </row>
    <row r="473" spans="1:24" s="28" customFormat="1" ht="12.75" thickBot="1" x14ac:dyDescent="0.25">
      <c r="A473" s="1"/>
      <c r="B473" s="18" t="s">
        <v>591</v>
      </c>
      <c r="C473" s="3" t="s">
        <v>266</v>
      </c>
      <c r="D473" s="3">
        <v>2014</v>
      </c>
      <c r="E473" s="3">
        <v>157472</v>
      </c>
      <c r="F473" s="19">
        <v>40540</v>
      </c>
      <c r="G473" s="20"/>
      <c r="H473" s="20">
        <v>41122</v>
      </c>
      <c r="I473" s="20">
        <v>41913</v>
      </c>
      <c r="J473" s="20" t="s">
        <v>689</v>
      </c>
      <c r="K473" s="3" t="s">
        <v>691</v>
      </c>
      <c r="L473" s="4">
        <v>1675320.02</v>
      </c>
      <c r="M473" s="4"/>
      <c r="N473" s="5"/>
      <c r="O473" s="5"/>
      <c r="P473" s="4"/>
      <c r="Q473" s="5"/>
      <c r="R473" s="5"/>
      <c r="S473" s="4">
        <v>1670957.23</v>
      </c>
      <c r="T473" s="85">
        <f t="shared" si="8"/>
        <v>0.99739584679469173</v>
      </c>
      <c r="U473" s="1"/>
      <c r="V473" s="30"/>
      <c r="W473" s="31"/>
      <c r="X473" s="32"/>
    </row>
    <row r="474" spans="1:24" s="28" customFormat="1" ht="12.75" thickBot="1" x14ac:dyDescent="0.25">
      <c r="A474" s="1"/>
      <c r="B474" s="15" t="s">
        <v>414</v>
      </c>
      <c r="C474" s="3" t="s">
        <v>130</v>
      </c>
      <c r="D474" s="3">
        <v>2011</v>
      </c>
      <c r="E474" s="3">
        <v>158162</v>
      </c>
      <c r="F474" s="19">
        <v>40405</v>
      </c>
      <c r="G474" s="20"/>
      <c r="H474" s="20" t="s">
        <v>698</v>
      </c>
      <c r="I474" s="20" t="s">
        <v>698</v>
      </c>
      <c r="J474" s="20" t="s">
        <v>689</v>
      </c>
      <c r="K474" s="3" t="s">
        <v>689</v>
      </c>
      <c r="L474" s="4">
        <v>473328.32</v>
      </c>
      <c r="M474" s="4"/>
      <c r="N474" s="5"/>
      <c r="O474" s="5"/>
      <c r="P474" s="4"/>
      <c r="Q474" s="5"/>
      <c r="R474" s="5"/>
      <c r="S474" s="4">
        <v>0</v>
      </c>
      <c r="T474" s="85">
        <f t="shared" si="8"/>
        <v>0</v>
      </c>
      <c r="U474" s="1"/>
      <c r="V474" s="30"/>
      <c r="W474" s="31"/>
      <c r="X474" s="32"/>
    </row>
    <row r="475" spans="1:24" s="28" customFormat="1" ht="24.75" thickBot="1" x14ac:dyDescent="0.25">
      <c r="A475" s="28">
        <v>189</v>
      </c>
      <c r="B475" s="3" t="s">
        <v>35</v>
      </c>
      <c r="C475" s="3" t="s">
        <v>130</v>
      </c>
      <c r="D475" s="3">
        <v>2015</v>
      </c>
      <c r="E475" s="3">
        <v>158389</v>
      </c>
      <c r="F475" s="19">
        <v>40414</v>
      </c>
      <c r="G475" s="20"/>
      <c r="H475" s="20" t="s">
        <v>693</v>
      </c>
      <c r="I475" s="20">
        <v>42339</v>
      </c>
      <c r="J475" s="20" t="s">
        <v>689</v>
      </c>
      <c r="K475" s="3" t="s">
        <v>689</v>
      </c>
      <c r="L475" s="4">
        <v>3237968</v>
      </c>
      <c r="M475" s="4"/>
      <c r="N475" s="5">
        <v>0</v>
      </c>
      <c r="O475" s="5">
        <v>0</v>
      </c>
      <c r="P475" s="4">
        <v>70475</v>
      </c>
      <c r="Q475" s="5">
        <v>60829</v>
      </c>
      <c r="R475" s="5">
        <v>86.3</v>
      </c>
      <c r="S475" s="4">
        <v>60829.07</v>
      </c>
      <c r="T475" s="85">
        <f t="shared" si="8"/>
        <v>1.8786186274848918E-2</v>
      </c>
      <c r="V475" s="30"/>
      <c r="W475" s="31"/>
      <c r="X475" s="32"/>
    </row>
    <row r="476" spans="1:24" s="28" customFormat="1" ht="24.75" thickBot="1" x14ac:dyDescent="0.25">
      <c r="A476" s="1"/>
      <c r="B476" s="52" t="s">
        <v>36</v>
      </c>
      <c r="C476" s="3" t="s">
        <v>130</v>
      </c>
      <c r="D476" s="3">
        <v>2014</v>
      </c>
      <c r="E476" s="78">
        <v>159089</v>
      </c>
      <c r="F476" s="19">
        <v>40395</v>
      </c>
      <c r="G476" s="20"/>
      <c r="H476" s="20">
        <v>40878</v>
      </c>
      <c r="I476" s="20">
        <v>41913</v>
      </c>
      <c r="J476" s="20" t="s">
        <v>689</v>
      </c>
      <c r="K476" s="3" t="s">
        <v>691</v>
      </c>
      <c r="L476" s="4">
        <v>2952581.16</v>
      </c>
      <c r="M476" s="4"/>
      <c r="N476" s="5"/>
      <c r="O476" s="5"/>
      <c r="P476" s="4"/>
      <c r="Q476" s="5"/>
      <c r="R476" s="5"/>
      <c r="S476" s="4">
        <v>2262512.6800000002</v>
      </c>
      <c r="T476" s="85">
        <f t="shared" si="8"/>
        <v>0.76628297662103895</v>
      </c>
      <c r="U476" s="1"/>
      <c r="V476" s="30"/>
      <c r="W476" s="31"/>
      <c r="X476" s="32"/>
    </row>
    <row r="477" spans="1:24" s="28" customFormat="1" ht="12.75" thickBot="1" x14ac:dyDescent="0.25">
      <c r="A477" s="1"/>
      <c r="B477" s="16" t="s">
        <v>396</v>
      </c>
      <c r="C477" s="3" t="s">
        <v>267</v>
      </c>
      <c r="D477" s="3">
        <v>2013</v>
      </c>
      <c r="E477" s="78">
        <v>160120</v>
      </c>
      <c r="F477" s="19">
        <v>40394</v>
      </c>
      <c r="G477" s="20"/>
      <c r="H477" s="20">
        <v>40725</v>
      </c>
      <c r="I477" s="20">
        <v>41609</v>
      </c>
      <c r="J477" s="20" t="s">
        <v>691</v>
      </c>
      <c r="K477" s="3" t="s">
        <v>689</v>
      </c>
      <c r="L477" s="4">
        <v>1036555.9</v>
      </c>
      <c r="M477" s="4"/>
      <c r="N477" s="5"/>
      <c r="O477" s="5"/>
      <c r="P477" s="4"/>
      <c r="Q477" s="5"/>
      <c r="R477" s="5"/>
      <c r="S477" s="4">
        <v>745075.39</v>
      </c>
      <c r="T477" s="85">
        <f t="shared" si="8"/>
        <v>0.71879904402647266</v>
      </c>
      <c r="U477" s="1"/>
      <c r="V477" s="30"/>
      <c r="W477" s="31"/>
      <c r="X477" s="32"/>
    </row>
    <row r="478" spans="1:24" s="28" customFormat="1" ht="12.75" thickBot="1" x14ac:dyDescent="0.25">
      <c r="A478" s="1"/>
      <c r="B478" s="14" t="s">
        <v>356</v>
      </c>
      <c r="C478" s="3" t="s">
        <v>130</v>
      </c>
      <c r="D478" s="3">
        <v>2012</v>
      </c>
      <c r="E478" s="3">
        <v>160137</v>
      </c>
      <c r="F478" s="19">
        <v>40434</v>
      </c>
      <c r="G478" s="20"/>
      <c r="H478" s="20">
        <v>41244</v>
      </c>
      <c r="I478" s="20">
        <v>42217</v>
      </c>
      <c r="J478" s="20" t="s">
        <v>707</v>
      </c>
      <c r="K478" s="3" t="s">
        <v>691</v>
      </c>
      <c r="L478" s="4">
        <v>3180532</v>
      </c>
      <c r="M478" s="4"/>
      <c r="N478" s="5"/>
      <c r="O478" s="5"/>
      <c r="P478" s="4"/>
      <c r="Q478" s="5"/>
      <c r="R478" s="5"/>
      <c r="S478" s="4">
        <v>3180532</v>
      </c>
      <c r="T478" s="85">
        <f t="shared" si="8"/>
        <v>1</v>
      </c>
      <c r="U478" s="1"/>
      <c r="V478" s="30"/>
      <c r="W478" s="31"/>
      <c r="X478" s="32"/>
    </row>
    <row r="479" spans="1:24" s="28" customFormat="1" ht="24.75" thickBot="1" x14ac:dyDescent="0.25">
      <c r="B479" s="14" t="s">
        <v>397</v>
      </c>
      <c r="C479" s="3" t="s">
        <v>267</v>
      </c>
      <c r="D479" s="3">
        <v>2012</v>
      </c>
      <c r="E479" s="78">
        <v>160264</v>
      </c>
      <c r="F479" s="19">
        <v>40402</v>
      </c>
      <c r="G479" s="20"/>
      <c r="H479" s="20">
        <v>40756</v>
      </c>
      <c r="I479" s="20" t="s">
        <v>692</v>
      </c>
      <c r="J479" s="20" t="s">
        <v>691</v>
      </c>
      <c r="K479" s="3" t="s">
        <v>689</v>
      </c>
      <c r="L479" s="4">
        <v>441780.78</v>
      </c>
      <c r="M479" s="4"/>
      <c r="N479" s="5"/>
      <c r="O479" s="5"/>
      <c r="P479" s="4"/>
      <c r="Q479" s="5"/>
      <c r="R479" s="5"/>
      <c r="S479" s="4">
        <v>363698</v>
      </c>
      <c r="T479" s="85">
        <f t="shared" si="8"/>
        <v>0.82325446571034611</v>
      </c>
      <c r="U479" s="28" t="s">
        <v>767</v>
      </c>
      <c r="V479" s="30"/>
      <c r="W479" s="31"/>
      <c r="X479" s="32"/>
    </row>
    <row r="480" spans="1:24" s="28" customFormat="1" ht="24.75" thickBot="1" x14ac:dyDescent="0.25">
      <c r="A480" s="1"/>
      <c r="B480" s="14" t="s">
        <v>355</v>
      </c>
      <c r="C480" s="3" t="s">
        <v>267</v>
      </c>
      <c r="D480" s="3">
        <v>2012</v>
      </c>
      <c r="E480" s="78">
        <v>160462</v>
      </c>
      <c r="F480" s="19">
        <v>40402</v>
      </c>
      <c r="G480" s="20"/>
      <c r="H480" s="20">
        <v>40725</v>
      </c>
      <c r="I480" s="20">
        <v>41244</v>
      </c>
      <c r="J480" s="20" t="s">
        <v>689</v>
      </c>
      <c r="K480" s="3" t="s">
        <v>689</v>
      </c>
      <c r="L480" s="4">
        <v>246949.61</v>
      </c>
      <c r="M480" s="4"/>
      <c r="N480" s="5"/>
      <c r="O480" s="5"/>
      <c r="P480" s="4"/>
      <c r="Q480" s="5"/>
      <c r="R480" s="5"/>
      <c r="S480" s="4">
        <v>237761.36</v>
      </c>
      <c r="T480" s="85">
        <f t="shared" si="8"/>
        <v>0.96279301676159768</v>
      </c>
      <c r="U480" s="1"/>
      <c r="V480" s="30"/>
      <c r="W480" s="31"/>
      <c r="X480" s="32"/>
    </row>
    <row r="481" spans="1:24" s="28" customFormat="1" ht="24.75" thickBot="1" x14ac:dyDescent="0.25">
      <c r="A481" s="28">
        <v>159</v>
      </c>
      <c r="B481" s="15" t="s">
        <v>398</v>
      </c>
      <c r="C481" s="3" t="s">
        <v>267</v>
      </c>
      <c r="D481" s="3">
        <v>2011</v>
      </c>
      <c r="E481" s="78">
        <v>160489</v>
      </c>
      <c r="F481" s="19">
        <v>40402</v>
      </c>
      <c r="G481" s="20"/>
      <c r="H481" s="20">
        <v>40817</v>
      </c>
      <c r="I481" s="20">
        <v>40878</v>
      </c>
      <c r="J481" s="20" t="s">
        <v>691</v>
      </c>
      <c r="K481" s="3" t="s">
        <v>689</v>
      </c>
      <c r="L481" s="4">
        <v>302719.92</v>
      </c>
      <c r="M481" s="4"/>
      <c r="N481" s="5"/>
      <c r="O481" s="5"/>
      <c r="P481" s="4"/>
      <c r="Q481" s="5"/>
      <c r="R481" s="5"/>
      <c r="S481" s="4">
        <v>217760</v>
      </c>
      <c r="T481" s="85">
        <f t="shared" si="8"/>
        <v>0.71934479898118375</v>
      </c>
      <c r="V481" s="30"/>
      <c r="W481" s="31"/>
      <c r="X481" s="32"/>
    </row>
    <row r="482" spans="1:24" s="28" customFormat="1" ht="12.75" thickBot="1" x14ac:dyDescent="0.25">
      <c r="A482" s="28">
        <v>207</v>
      </c>
      <c r="B482" s="29" t="s">
        <v>171</v>
      </c>
      <c r="C482" s="3" t="s">
        <v>264</v>
      </c>
      <c r="D482" s="3">
        <v>2015</v>
      </c>
      <c r="E482" s="3">
        <v>161973</v>
      </c>
      <c r="F482" s="19">
        <v>40525</v>
      </c>
      <c r="G482" s="20"/>
      <c r="H482" s="20">
        <v>40878</v>
      </c>
      <c r="I482" s="20">
        <v>42339</v>
      </c>
      <c r="J482" s="20" t="s">
        <v>689</v>
      </c>
      <c r="K482" s="3" t="s">
        <v>691</v>
      </c>
      <c r="L482" s="4">
        <v>5989537</v>
      </c>
      <c r="M482" s="4">
        <v>5892123</v>
      </c>
      <c r="N482" s="5">
        <v>0</v>
      </c>
      <c r="O482" s="5">
        <v>0</v>
      </c>
      <c r="P482" s="4">
        <v>96952</v>
      </c>
      <c r="Q482" s="5">
        <v>95865</v>
      </c>
      <c r="R482" s="5">
        <v>98.9</v>
      </c>
      <c r="S482" s="4">
        <v>5996577.9000000004</v>
      </c>
      <c r="T482" s="85">
        <f t="shared" si="8"/>
        <v>1.0011755332674295</v>
      </c>
      <c r="V482" s="30"/>
      <c r="W482" s="31"/>
      <c r="X482" s="32"/>
    </row>
    <row r="483" spans="1:24" s="28" customFormat="1" ht="24.75" thickBot="1" x14ac:dyDescent="0.25">
      <c r="A483" s="1"/>
      <c r="B483" s="3" t="s">
        <v>101</v>
      </c>
      <c r="C483" s="3" t="s">
        <v>130</v>
      </c>
      <c r="D483" s="3">
        <v>2015</v>
      </c>
      <c r="E483" s="3">
        <v>163274</v>
      </c>
      <c r="F483" s="19">
        <v>41234</v>
      </c>
      <c r="G483" s="20"/>
      <c r="H483" s="20">
        <v>42125</v>
      </c>
      <c r="I483" s="20">
        <v>42125</v>
      </c>
      <c r="J483" s="20" t="s">
        <v>689</v>
      </c>
      <c r="K483" s="3" t="s">
        <v>689</v>
      </c>
      <c r="L483" s="4">
        <v>2700352</v>
      </c>
      <c r="M483" s="4"/>
      <c r="N483" s="5">
        <v>0</v>
      </c>
      <c r="O483" s="5">
        <v>0</v>
      </c>
      <c r="P483" s="4">
        <v>18310</v>
      </c>
      <c r="Q483" s="5">
        <v>18310</v>
      </c>
      <c r="R483" s="5">
        <v>100</v>
      </c>
      <c r="S483" s="4">
        <v>18309.77</v>
      </c>
      <c r="T483" s="85">
        <f t="shared" si="8"/>
        <v>6.7805123183940462E-3</v>
      </c>
      <c r="U483" s="1"/>
      <c r="V483" s="30"/>
      <c r="W483" s="31"/>
      <c r="X483" s="32"/>
    </row>
    <row r="484" spans="1:24" s="28" customFormat="1" ht="12.75" thickBot="1" x14ac:dyDescent="0.25">
      <c r="B484" s="3" t="s">
        <v>41</v>
      </c>
      <c r="C484" s="3" t="s">
        <v>130</v>
      </c>
      <c r="D484" s="3">
        <v>2015</v>
      </c>
      <c r="E484" s="3">
        <v>163656</v>
      </c>
      <c r="F484" s="19">
        <v>40513</v>
      </c>
      <c r="G484" s="20"/>
      <c r="H484" s="20">
        <v>41334</v>
      </c>
      <c r="I484" s="20">
        <v>42125</v>
      </c>
      <c r="J484" s="20" t="s">
        <v>691</v>
      </c>
      <c r="K484" s="3" t="s">
        <v>691</v>
      </c>
      <c r="L484" s="4">
        <v>3518221</v>
      </c>
      <c r="M484" s="4">
        <v>788264</v>
      </c>
      <c r="N484" s="5">
        <v>2699305</v>
      </c>
      <c r="O484" s="5">
        <v>0</v>
      </c>
      <c r="P484" s="4">
        <v>48878</v>
      </c>
      <c r="Q484" s="5">
        <v>29532</v>
      </c>
      <c r="R484" s="5">
        <v>60.4</v>
      </c>
      <c r="S484" s="4">
        <v>3517101.44</v>
      </c>
      <c r="T484" s="85">
        <f t="shared" si="8"/>
        <v>0.99968178235534377</v>
      </c>
      <c r="V484" s="30"/>
      <c r="W484" s="31"/>
      <c r="X484" s="32"/>
    </row>
    <row r="485" spans="1:24" s="28" customFormat="1" ht="24.75" thickBot="1" x14ac:dyDescent="0.25">
      <c r="B485" s="16" t="s">
        <v>642</v>
      </c>
      <c r="C485" s="3" t="s">
        <v>268</v>
      </c>
      <c r="D485" s="3">
        <v>2013</v>
      </c>
      <c r="E485" s="3">
        <v>164238</v>
      </c>
      <c r="F485" s="19">
        <v>40494</v>
      </c>
      <c r="G485" s="20"/>
      <c r="H485" s="20">
        <v>41030</v>
      </c>
      <c r="I485" s="20" t="s">
        <v>694</v>
      </c>
      <c r="J485" s="20" t="s">
        <v>691</v>
      </c>
      <c r="K485" s="3" t="s">
        <v>689</v>
      </c>
      <c r="L485" s="4">
        <v>961244.84</v>
      </c>
      <c r="M485" s="4"/>
      <c r="N485" s="5"/>
      <c r="O485" s="5"/>
      <c r="P485" s="4"/>
      <c r="Q485" s="5"/>
      <c r="R485" s="5"/>
      <c r="S485" s="4">
        <v>960834.74</v>
      </c>
      <c r="T485" s="85">
        <f t="shared" si="8"/>
        <v>0.99957336572022593</v>
      </c>
      <c r="V485" s="30"/>
      <c r="W485" s="31"/>
      <c r="X485" s="32"/>
    </row>
    <row r="486" spans="1:24" s="28" customFormat="1" ht="12.75" thickBot="1" x14ac:dyDescent="0.25">
      <c r="B486" s="3" t="s">
        <v>45</v>
      </c>
      <c r="C486" s="3" t="s">
        <v>130</v>
      </c>
      <c r="D486" s="3">
        <v>2015</v>
      </c>
      <c r="E486" s="3">
        <v>165247</v>
      </c>
      <c r="F486" s="19">
        <v>40729</v>
      </c>
      <c r="G486" s="20"/>
      <c r="H486" s="20">
        <v>40969</v>
      </c>
      <c r="I486" s="20">
        <v>42339</v>
      </c>
      <c r="J486" s="20" t="s">
        <v>689</v>
      </c>
      <c r="K486" s="3" t="s">
        <v>691</v>
      </c>
      <c r="L486" s="4">
        <v>8509217</v>
      </c>
      <c r="M486" s="4">
        <v>115740</v>
      </c>
      <c r="N486" s="5">
        <v>13223</v>
      </c>
      <c r="O486" s="5">
        <v>0</v>
      </c>
      <c r="P486" s="4">
        <v>8403899</v>
      </c>
      <c r="Q486" s="5">
        <v>8152791</v>
      </c>
      <c r="R486" s="5">
        <v>97</v>
      </c>
      <c r="S486" s="4">
        <v>8281753.0099999998</v>
      </c>
      <c r="T486" s="85">
        <f t="shared" si="8"/>
        <v>0.97326851695050198</v>
      </c>
      <c r="V486" s="30"/>
      <c r="W486" s="31"/>
      <c r="X486" s="32"/>
    </row>
    <row r="487" spans="1:24" s="28" customFormat="1" ht="12.75" thickBot="1" x14ac:dyDescent="0.25">
      <c r="B487" s="29" t="s">
        <v>175</v>
      </c>
      <c r="C487" s="3" t="s">
        <v>264</v>
      </c>
      <c r="D487" s="3">
        <v>2015</v>
      </c>
      <c r="E487" s="3">
        <v>165533</v>
      </c>
      <c r="F487" s="19">
        <v>40786</v>
      </c>
      <c r="G487" s="20"/>
      <c r="H487" s="20">
        <v>40878</v>
      </c>
      <c r="I487" s="20">
        <v>42339</v>
      </c>
      <c r="J487" s="20" t="s">
        <v>689</v>
      </c>
      <c r="K487" s="3" t="s">
        <v>691</v>
      </c>
      <c r="L487" s="4">
        <v>3725464</v>
      </c>
      <c r="M487" s="4">
        <v>3631530</v>
      </c>
      <c r="N487" s="5">
        <v>0</v>
      </c>
      <c r="O487" s="5">
        <v>0</v>
      </c>
      <c r="P487" s="4">
        <v>115261</v>
      </c>
      <c r="Q487" s="5">
        <v>91266</v>
      </c>
      <c r="R487" s="5">
        <v>79.2</v>
      </c>
      <c r="S487" s="4">
        <v>3730544.69</v>
      </c>
      <c r="T487" s="85">
        <f t="shared" si="8"/>
        <v>1.0013637737473775</v>
      </c>
      <c r="V487" s="30"/>
      <c r="W487" s="31"/>
      <c r="X487" s="32"/>
    </row>
    <row r="488" spans="1:24" s="28" customFormat="1" ht="12.75" thickBot="1" x14ac:dyDescent="0.25">
      <c r="B488" s="52" t="s">
        <v>286</v>
      </c>
      <c r="C488" s="3" t="s">
        <v>130</v>
      </c>
      <c r="D488" s="3">
        <v>2014</v>
      </c>
      <c r="E488" s="3">
        <v>165823</v>
      </c>
      <c r="F488" s="19">
        <v>40507</v>
      </c>
      <c r="G488" s="20"/>
      <c r="H488" s="20">
        <v>41091</v>
      </c>
      <c r="I488" s="20">
        <v>41974</v>
      </c>
      <c r="J488" s="20" t="s">
        <v>691</v>
      </c>
      <c r="K488" s="3" t="s">
        <v>691</v>
      </c>
      <c r="L488" s="4">
        <v>1571497.77</v>
      </c>
      <c r="M488" s="4"/>
      <c r="N488" s="5"/>
      <c r="O488" s="5"/>
      <c r="P488" s="4"/>
      <c r="Q488" s="5"/>
      <c r="R488" s="5"/>
      <c r="S488" s="4">
        <v>1563406.39</v>
      </c>
      <c r="T488" s="85">
        <f t="shared" si="8"/>
        <v>0.99485116673121332</v>
      </c>
      <c r="V488" s="30"/>
      <c r="W488" s="31"/>
      <c r="X488" s="32"/>
    </row>
    <row r="489" spans="1:24" s="28" customFormat="1" ht="21" customHeight="1" thickBot="1" x14ac:dyDescent="0.25">
      <c r="A489" s="1">
        <v>48</v>
      </c>
      <c r="B489" s="21" t="s">
        <v>46</v>
      </c>
      <c r="C489" s="3" t="s">
        <v>130</v>
      </c>
      <c r="D489" s="3">
        <v>2015</v>
      </c>
      <c r="E489" s="3">
        <v>167575</v>
      </c>
      <c r="F489" s="19">
        <v>40721</v>
      </c>
      <c r="G489" s="20"/>
      <c r="H489" s="20">
        <v>40878</v>
      </c>
      <c r="I489" s="20">
        <v>41579</v>
      </c>
      <c r="J489" s="20" t="s">
        <v>689</v>
      </c>
      <c r="K489" s="3" t="s">
        <v>691</v>
      </c>
      <c r="L489" s="4">
        <v>777023</v>
      </c>
      <c r="M489" s="4">
        <v>821551</v>
      </c>
      <c r="N489" s="5">
        <v>0</v>
      </c>
      <c r="O489" s="5">
        <v>0</v>
      </c>
      <c r="P489" s="4">
        <v>8000</v>
      </c>
      <c r="Q489" s="5">
        <v>0</v>
      </c>
      <c r="R489" s="5">
        <v>0</v>
      </c>
      <c r="S489" s="4">
        <v>821551.09</v>
      </c>
      <c r="T489" s="85">
        <f t="shared" si="8"/>
        <v>1.0573060128207272</v>
      </c>
      <c r="U489" s="1"/>
      <c r="V489" s="30"/>
      <c r="W489" s="31"/>
      <c r="X489" s="32"/>
    </row>
    <row r="490" spans="1:24" s="28" customFormat="1" ht="24.75" thickBot="1" x14ac:dyDescent="0.25">
      <c r="A490" s="1"/>
      <c r="B490" s="16" t="s">
        <v>646</v>
      </c>
      <c r="C490" s="3" t="s">
        <v>268</v>
      </c>
      <c r="D490" s="3">
        <v>2013</v>
      </c>
      <c r="E490" s="3">
        <v>168279</v>
      </c>
      <c r="F490" s="19">
        <v>40714</v>
      </c>
      <c r="G490" s="20"/>
      <c r="H490" s="20">
        <v>40817</v>
      </c>
      <c r="I490" s="20">
        <v>41334</v>
      </c>
      <c r="J490" s="20" t="s">
        <v>691</v>
      </c>
      <c r="K490" s="3" t="s">
        <v>689</v>
      </c>
      <c r="L490" s="4">
        <v>1238369.81</v>
      </c>
      <c r="M490" s="4"/>
      <c r="N490" s="5"/>
      <c r="O490" s="5"/>
      <c r="P490" s="4"/>
      <c r="Q490" s="5"/>
      <c r="R490" s="5"/>
      <c r="S490" s="4">
        <v>1241885.69</v>
      </c>
      <c r="T490" s="85">
        <f t="shared" si="8"/>
        <v>1.0028391196003072</v>
      </c>
      <c r="U490" s="1"/>
      <c r="V490" s="30"/>
      <c r="W490" s="31"/>
      <c r="X490" s="32"/>
    </row>
    <row r="491" spans="1:24" s="28" customFormat="1" ht="24.75" thickBot="1" x14ac:dyDescent="0.25">
      <c r="A491" s="1"/>
      <c r="B491" s="16" t="s">
        <v>644</v>
      </c>
      <c r="C491" s="3" t="s">
        <v>268</v>
      </c>
      <c r="D491" s="3">
        <v>2013</v>
      </c>
      <c r="E491" s="3">
        <v>168285</v>
      </c>
      <c r="F491" s="19">
        <v>40720</v>
      </c>
      <c r="G491" s="20"/>
      <c r="H491" s="20">
        <v>40817</v>
      </c>
      <c r="I491" s="20">
        <v>41548</v>
      </c>
      <c r="J491" s="20" t="s">
        <v>691</v>
      </c>
      <c r="K491" s="3" t="s">
        <v>689</v>
      </c>
      <c r="L491" s="4">
        <v>1014394.44</v>
      </c>
      <c r="M491" s="4"/>
      <c r="N491" s="5"/>
      <c r="O491" s="5"/>
      <c r="P491" s="4"/>
      <c r="Q491" s="5"/>
      <c r="R491" s="5"/>
      <c r="S491" s="4">
        <v>1014815.9</v>
      </c>
      <c r="T491" s="85">
        <f t="shared" si="8"/>
        <v>1.0004154794066105</v>
      </c>
      <c r="U491" s="1"/>
      <c r="V491" s="30"/>
      <c r="W491" s="31"/>
      <c r="X491" s="32"/>
    </row>
    <row r="492" spans="1:24" s="28" customFormat="1" ht="12.75" thickBot="1" x14ac:dyDescent="0.25">
      <c r="A492" s="28">
        <v>208</v>
      </c>
      <c r="B492" s="29" t="s">
        <v>221</v>
      </c>
      <c r="C492" s="3" t="s">
        <v>266</v>
      </c>
      <c r="D492" s="3">
        <v>2015</v>
      </c>
      <c r="E492" s="3">
        <v>169361</v>
      </c>
      <c r="F492" s="19">
        <v>40738</v>
      </c>
      <c r="G492" s="20"/>
      <c r="H492" s="20">
        <v>40969</v>
      </c>
      <c r="I492" s="20">
        <v>42095</v>
      </c>
      <c r="J492" s="20" t="s">
        <v>689</v>
      </c>
      <c r="K492" s="3" t="s">
        <v>691</v>
      </c>
      <c r="L492" s="4">
        <v>1173300</v>
      </c>
      <c r="M492" s="4"/>
      <c r="N492" s="5"/>
      <c r="O492" s="5"/>
      <c r="P492" s="4"/>
      <c r="Q492" s="5"/>
      <c r="R492" s="5"/>
      <c r="S492" s="4">
        <v>1062976.24</v>
      </c>
      <c r="T492" s="85">
        <f t="shared" si="8"/>
        <v>0.90597139691468509</v>
      </c>
      <c r="V492" s="30"/>
      <c r="W492" s="31"/>
      <c r="X492" s="32"/>
    </row>
    <row r="493" spans="1:24" s="28" customFormat="1" ht="19.5" customHeight="1" thickBot="1" x14ac:dyDescent="0.25">
      <c r="A493" s="1"/>
      <c r="B493" s="33" t="s">
        <v>236</v>
      </c>
      <c r="C493" s="3" t="s">
        <v>267</v>
      </c>
      <c r="D493" s="3">
        <v>2014</v>
      </c>
      <c r="E493" s="3">
        <v>170248</v>
      </c>
      <c r="F493" s="19">
        <v>41876</v>
      </c>
      <c r="G493" s="20"/>
      <c r="H493" s="20">
        <v>41944</v>
      </c>
      <c r="I493" s="20">
        <v>42339</v>
      </c>
      <c r="J493" s="20" t="s">
        <v>787</v>
      </c>
      <c r="K493" s="3" t="s">
        <v>691</v>
      </c>
      <c r="L493" s="4">
        <v>885594.53</v>
      </c>
      <c r="M493" s="4"/>
      <c r="N493" s="5"/>
      <c r="O493" s="5"/>
      <c r="P493" s="4"/>
      <c r="Q493" s="5"/>
      <c r="R493" s="5"/>
      <c r="S493" s="4">
        <v>821368.67</v>
      </c>
      <c r="T493" s="85">
        <f t="shared" si="8"/>
        <v>0.92747712658071635</v>
      </c>
      <c r="U493" s="1"/>
      <c r="V493" s="30"/>
      <c r="W493" s="31"/>
      <c r="X493" s="32"/>
    </row>
    <row r="494" spans="1:24" s="28" customFormat="1" ht="24.75" thickBot="1" x14ac:dyDescent="0.25">
      <c r="B494" s="18" t="s">
        <v>307</v>
      </c>
      <c r="C494" s="3" t="s">
        <v>267</v>
      </c>
      <c r="D494" s="3">
        <v>2014</v>
      </c>
      <c r="E494" s="3">
        <v>171561</v>
      </c>
      <c r="F494" s="19">
        <v>40725</v>
      </c>
      <c r="G494" s="20"/>
      <c r="H494" s="20">
        <v>41913</v>
      </c>
      <c r="I494" s="20">
        <v>41974</v>
      </c>
      <c r="J494" s="20" t="s">
        <v>689</v>
      </c>
      <c r="K494" s="3" t="s">
        <v>691</v>
      </c>
      <c r="L494" s="4">
        <v>460231.02</v>
      </c>
      <c r="M494" s="4"/>
      <c r="N494" s="5"/>
      <c r="O494" s="5"/>
      <c r="P494" s="4"/>
      <c r="Q494" s="5"/>
      <c r="R494" s="5"/>
      <c r="S494" s="4">
        <v>449442</v>
      </c>
      <c r="T494" s="85">
        <f t="shared" si="8"/>
        <v>0.97655738198611641</v>
      </c>
      <c r="U494" s="1" t="s">
        <v>784</v>
      </c>
      <c r="V494" s="30"/>
      <c r="W494" s="31"/>
      <c r="X494" s="32"/>
    </row>
    <row r="495" spans="1:24" s="28" customFormat="1" ht="24.75" thickBot="1" x14ac:dyDescent="0.25">
      <c r="A495" s="28">
        <v>190</v>
      </c>
      <c r="B495" s="3" t="s">
        <v>105</v>
      </c>
      <c r="C495" s="3" t="s">
        <v>130</v>
      </c>
      <c r="D495" s="3">
        <v>2015</v>
      </c>
      <c r="E495" s="3">
        <v>172129</v>
      </c>
      <c r="F495" s="19">
        <v>40742</v>
      </c>
      <c r="G495" s="20"/>
      <c r="H495" s="20">
        <v>42095</v>
      </c>
      <c r="I495" s="20">
        <v>42186</v>
      </c>
      <c r="J495" s="20" t="s">
        <v>689</v>
      </c>
      <c r="K495" s="3" t="s">
        <v>689</v>
      </c>
      <c r="L495" s="4">
        <v>2328171</v>
      </c>
      <c r="M495" s="4"/>
      <c r="N495" s="5">
        <v>0</v>
      </c>
      <c r="O495" s="5">
        <v>0</v>
      </c>
      <c r="P495" s="4">
        <v>45065</v>
      </c>
      <c r="Q495" s="5">
        <v>45064</v>
      </c>
      <c r="R495" s="5">
        <v>100</v>
      </c>
      <c r="S495" s="4">
        <v>45064.01</v>
      </c>
      <c r="T495" s="85">
        <f t="shared" si="8"/>
        <v>1.9355970845784096E-2</v>
      </c>
      <c r="V495" s="30"/>
      <c r="W495" s="31"/>
      <c r="X495" s="32"/>
    </row>
    <row r="496" spans="1:24" s="28" customFormat="1" ht="24.75" thickBot="1" x14ac:dyDescent="0.25">
      <c r="A496" s="1">
        <v>49</v>
      </c>
      <c r="B496" s="3" t="s">
        <v>108</v>
      </c>
      <c r="C496" s="3" t="s">
        <v>130</v>
      </c>
      <c r="D496" s="3">
        <v>2015</v>
      </c>
      <c r="E496" s="3">
        <v>172647</v>
      </c>
      <c r="F496" s="19">
        <v>41283</v>
      </c>
      <c r="G496" s="20"/>
      <c r="H496" s="20">
        <v>42156</v>
      </c>
      <c r="I496" s="20">
        <v>42186</v>
      </c>
      <c r="J496" s="20" t="s">
        <v>689</v>
      </c>
      <c r="K496" s="3" t="s">
        <v>689</v>
      </c>
      <c r="L496" s="4">
        <v>1191840</v>
      </c>
      <c r="M496" s="4"/>
      <c r="N496" s="5">
        <v>0</v>
      </c>
      <c r="O496" s="5">
        <v>0</v>
      </c>
      <c r="P496" s="4">
        <v>78948</v>
      </c>
      <c r="Q496" s="5">
        <v>58023</v>
      </c>
      <c r="R496" s="5">
        <v>73.5</v>
      </c>
      <c r="S496" s="4">
        <v>58023.18</v>
      </c>
      <c r="T496" s="85">
        <f t="shared" si="8"/>
        <v>4.8683699154248895E-2</v>
      </c>
      <c r="U496" s="1"/>
      <c r="V496" s="30"/>
      <c r="W496" s="31"/>
      <c r="X496" s="32"/>
    </row>
    <row r="497" spans="1:24" s="28" customFormat="1" ht="24.75" thickBot="1" x14ac:dyDescent="0.25">
      <c r="B497" s="14" t="s">
        <v>607</v>
      </c>
      <c r="C497" s="3" t="s">
        <v>266</v>
      </c>
      <c r="D497" s="3">
        <v>2012</v>
      </c>
      <c r="E497" s="3">
        <v>173493</v>
      </c>
      <c r="F497" s="19">
        <v>40585</v>
      </c>
      <c r="G497" s="20"/>
      <c r="H497" s="20">
        <v>40878</v>
      </c>
      <c r="I497" s="20">
        <v>41244</v>
      </c>
      <c r="J497" s="20" t="s">
        <v>691</v>
      </c>
      <c r="K497" s="3" t="s">
        <v>689</v>
      </c>
      <c r="L497" s="4">
        <v>1434821.14</v>
      </c>
      <c r="M497" s="4"/>
      <c r="N497" s="5"/>
      <c r="O497" s="5"/>
      <c r="P497" s="4"/>
      <c r="Q497" s="5"/>
      <c r="R497" s="5"/>
      <c r="S497" s="4">
        <v>1268264.3700000001</v>
      </c>
      <c r="T497" s="85">
        <f t="shared" si="8"/>
        <v>0.8839180958819719</v>
      </c>
      <c r="U497" s="28" t="s">
        <v>757</v>
      </c>
      <c r="V497" s="30"/>
      <c r="W497" s="31"/>
      <c r="X497" s="32"/>
    </row>
    <row r="498" spans="1:24" s="28" customFormat="1" ht="24.75" thickBot="1" x14ac:dyDescent="0.25">
      <c r="A498" s="1"/>
      <c r="B498" s="3" t="s">
        <v>242</v>
      </c>
      <c r="C498" s="3" t="s">
        <v>268</v>
      </c>
      <c r="D498" s="3">
        <v>2015</v>
      </c>
      <c r="E498" s="78">
        <v>175935</v>
      </c>
      <c r="F498" s="19">
        <v>40639</v>
      </c>
      <c r="G498" s="20"/>
      <c r="H498" s="20">
        <v>41365</v>
      </c>
      <c r="I498" s="20">
        <v>42339</v>
      </c>
      <c r="J498" s="20" t="s">
        <v>689</v>
      </c>
      <c r="K498" s="3" t="s">
        <v>691</v>
      </c>
      <c r="L498" s="4">
        <v>3910342.75</v>
      </c>
      <c r="M498" s="4"/>
      <c r="N498" s="5"/>
      <c r="O498" s="5"/>
      <c r="P498" s="4"/>
      <c r="Q498" s="5"/>
      <c r="R498" s="5"/>
      <c r="S498" s="4">
        <v>2190364.02</v>
      </c>
      <c r="T498" s="85">
        <f t="shared" si="8"/>
        <v>0.56014629919589531</v>
      </c>
      <c r="U498" s="1"/>
      <c r="V498" s="30"/>
      <c r="W498" s="31"/>
      <c r="X498" s="32"/>
    </row>
    <row r="499" spans="1:24" s="28" customFormat="1" ht="12.75" thickBot="1" x14ac:dyDescent="0.25">
      <c r="A499" s="1"/>
      <c r="B499" s="29" t="s">
        <v>170</v>
      </c>
      <c r="C499" s="3" t="s">
        <v>264</v>
      </c>
      <c r="D499" s="3">
        <v>2015</v>
      </c>
      <c r="E499" s="3">
        <v>176328</v>
      </c>
      <c r="F499" s="19">
        <v>40645</v>
      </c>
      <c r="G499" s="20"/>
      <c r="H499" s="20">
        <v>40878</v>
      </c>
      <c r="I499" s="20">
        <v>42339</v>
      </c>
      <c r="J499" s="20" t="s">
        <v>689</v>
      </c>
      <c r="K499" s="3" t="s">
        <v>691</v>
      </c>
      <c r="L499" s="4">
        <v>3535093</v>
      </c>
      <c r="M499" s="4">
        <v>3448116</v>
      </c>
      <c r="N499" s="5">
        <v>0</v>
      </c>
      <c r="O499" s="5">
        <v>0</v>
      </c>
      <c r="P499" s="4">
        <v>86795</v>
      </c>
      <c r="Q499" s="5">
        <v>86074</v>
      </c>
      <c r="R499" s="5">
        <v>99.2</v>
      </c>
      <c r="S499" s="4">
        <v>3534190.33</v>
      </c>
      <c r="T499" s="85">
        <f t="shared" si="8"/>
        <v>0.99974465452535477</v>
      </c>
      <c r="U499" s="1"/>
      <c r="V499" s="30"/>
      <c r="W499" s="31"/>
      <c r="X499" s="32"/>
    </row>
    <row r="500" spans="1:24" s="28" customFormat="1" ht="36.75" thickBot="1" x14ac:dyDescent="0.25">
      <c r="A500" s="1">
        <v>234</v>
      </c>
      <c r="B500" s="52" t="s">
        <v>285</v>
      </c>
      <c r="C500" s="3" t="s">
        <v>130</v>
      </c>
      <c r="D500" s="3">
        <v>2014</v>
      </c>
      <c r="E500" s="3">
        <v>177651</v>
      </c>
      <c r="F500" s="19" t="s">
        <v>815</v>
      </c>
      <c r="G500" s="20"/>
      <c r="H500" s="20">
        <v>40969</v>
      </c>
      <c r="I500" s="20">
        <v>41760</v>
      </c>
      <c r="J500" s="20" t="s">
        <v>689</v>
      </c>
      <c r="K500" s="3" t="s">
        <v>691</v>
      </c>
      <c r="L500" s="4">
        <v>2646450.6800000002</v>
      </c>
      <c r="M500" s="4"/>
      <c r="N500" s="5"/>
      <c r="O500" s="5"/>
      <c r="P500" s="4"/>
      <c r="Q500" s="5"/>
      <c r="R500" s="5"/>
      <c r="S500" s="4">
        <v>2581127.77</v>
      </c>
      <c r="T500" s="85">
        <f t="shared" si="8"/>
        <v>0.97531678542371314</v>
      </c>
      <c r="U500" s="1"/>
      <c r="V500" s="30"/>
      <c r="W500" s="31"/>
      <c r="X500" s="32"/>
    </row>
    <row r="501" spans="1:24" s="28" customFormat="1" ht="24.75" thickBot="1" x14ac:dyDescent="0.25">
      <c r="A501" s="1"/>
      <c r="B501" s="33" t="s">
        <v>528</v>
      </c>
      <c r="C501" s="3" t="s">
        <v>265</v>
      </c>
      <c r="D501" s="3">
        <v>2014</v>
      </c>
      <c r="E501" s="3">
        <v>179153</v>
      </c>
      <c r="F501" s="19" t="s">
        <v>766</v>
      </c>
      <c r="G501" s="20"/>
      <c r="H501" s="20"/>
      <c r="I501" s="20"/>
      <c r="J501" s="20"/>
      <c r="K501" s="3"/>
      <c r="L501" s="4"/>
      <c r="M501" s="4"/>
      <c r="N501" s="5"/>
      <c r="O501" s="5"/>
      <c r="P501" s="4"/>
      <c r="Q501" s="5"/>
      <c r="R501" s="5"/>
      <c r="S501" s="4">
        <v>35000</v>
      </c>
      <c r="T501" s="85" t="e">
        <f t="shared" si="8"/>
        <v>#DIV/0!</v>
      </c>
      <c r="U501" s="1"/>
      <c r="V501" s="30"/>
      <c r="W501" s="31"/>
      <c r="X501" s="32"/>
    </row>
    <row r="502" spans="1:24" s="28" customFormat="1" ht="12.75" thickBot="1" x14ac:dyDescent="0.25">
      <c r="A502" s="1"/>
      <c r="B502" s="29" t="s">
        <v>172</v>
      </c>
      <c r="C502" s="3" t="s">
        <v>264</v>
      </c>
      <c r="D502" s="3">
        <v>2015</v>
      </c>
      <c r="E502" s="3">
        <v>180046</v>
      </c>
      <c r="F502" s="19">
        <v>40707</v>
      </c>
      <c r="G502" s="20"/>
      <c r="H502" s="20">
        <v>40878</v>
      </c>
      <c r="I502" s="20">
        <v>42339</v>
      </c>
      <c r="J502" s="20" t="s">
        <v>689</v>
      </c>
      <c r="K502" s="3" t="s">
        <v>691</v>
      </c>
      <c r="L502" s="4">
        <v>3032345</v>
      </c>
      <c r="M502" s="4">
        <v>2966882</v>
      </c>
      <c r="N502" s="5">
        <v>0</v>
      </c>
      <c r="O502" s="5">
        <v>0</v>
      </c>
      <c r="P502" s="4">
        <v>64942</v>
      </c>
      <c r="Q502" s="5">
        <v>63095</v>
      </c>
      <c r="R502" s="5">
        <v>97.2</v>
      </c>
      <c r="S502" s="4">
        <v>3029977.65</v>
      </c>
      <c r="T502" s="85">
        <f t="shared" si="8"/>
        <v>0.99921930057430797</v>
      </c>
      <c r="U502" s="1"/>
      <c r="V502" s="30"/>
      <c r="W502" s="31"/>
      <c r="X502" s="32"/>
    </row>
    <row r="503" spans="1:24" s="28" customFormat="1" ht="24.75" thickBot="1" x14ac:dyDescent="0.25">
      <c r="A503" s="1"/>
      <c r="B503" s="16" t="s">
        <v>648</v>
      </c>
      <c r="C503" s="3" t="s">
        <v>268</v>
      </c>
      <c r="D503" s="3">
        <v>2013</v>
      </c>
      <c r="E503" s="3">
        <v>180115</v>
      </c>
      <c r="F503" s="19">
        <v>40868</v>
      </c>
      <c r="G503" s="20"/>
      <c r="H503" s="20">
        <v>41122</v>
      </c>
      <c r="I503" s="20">
        <v>41426</v>
      </c>
      <c r="J503" s="20" t="s">
        <v>689</v>
      </c>
      <c r="K503" s="3" t="s">
        <v>689</v>
      </c>
      <c r="L503" s="4">
        <v>3556726</v>
      </c>
      <c r="M503" s="4"/>
      <c r="N503" s="5"/>
      <c r="O503" s="5"/>
      <c r="P503" s="4"/>
      <c r="Q503" s="5"/>
      <c r="R503" s="5"/>
      <c r="S503" s="4">
        <v>3473900.12</v>
      </c>
      <c r="T503" s="85">
        <f t="shared" si="8"/>
        <v>0.97671288707648551</v>
      </c>
      <c r="U503" s="1"/>
      <c r="V503" s="30"/>
      <c r="W503" s="31"/>
      <c r="X503" s="32"/>
    </row>
    <row r="504" spans="1:24" s="28" customFormat="1" ht="24.75" thickBot="1" x14ac:dyDescent="0.25">
      <c r="A504" s="1"/>
      <c r="B504" s="16" t="s">
        <v>647</v>
      </c>
      <c r="C504" s="3" t="s">
        <v>268</v>
      </c>
      <c r="D504" s="3">
        <v>2013</v>
      </c>
      <c r="E504" s="3">
        <v>180302</v>
      </c>
      <c r="F504" s="19">
        <v>40765</v>
      </c>
      <c r="G504" s="20"/>
      <c r="H504" s="20">
        <v>40848</v>
      </c>
      <c r="I504" s="20">
        <v>41334</v>
      </c>
      <c r="J504" s="20" t="s">
        <v>689</v>
      </c>
      <c r="K504" s="3" t="s">
        <v>689</v>
      </c>
      <c r="L504" s="4">
        <v>1369022.06</v>
      </c>
      <c r="M504" s="4"/>
      <c r="N504" s="5"/>
      <c r="O504" s="5"/>
      <c r="P504" s="4"/>
      <c r="Q504" s="5"/>
      <c r="R504" s="5"/>
      <c r="S504" s="4">
        <v>1383901.58</v>
      </c>
      <c r="T504" s="85">
        <f t="shared" si="8"/>
        <v>1.0108687218670531</v>
      </c>
      <c r="U504" s="1"/>
      <c r="V504" s="30"/>
      <c r="W504" s="31"/>
      <c r="X504" s="32"/>
    </row>
    <row r="505" spans="1:24" s="28" customFormat="1" ht="24.75" thickBot="1" x14ac:dyDescent="0.25">
      <c r="A505" s="28">
        <v>160</v>
      </c>
      <c r="B505" s="3" t="s">
        <v>44</v>
      </c>
      <c r="C505" s="3" t="s">
        <v>130</v>
      </c>
      <c r="D505" s="3">
        <v>2015</v>
      </c>
      <c r="E505" s="3">
        <v>180488</v>
      </c>
      <c r="F505" s="19">
        <v>40689</v>
      </c>
      <c r="G505" s="20"/>
      <c r="H505" s="20" t="s">
        <v>698</v>
      </c>
      <c r="I505" s="20" t="s">
        <v>698</v>
      </c>
      <c r="J505" s="20" t="s">
        <v>689</v>
      </c>
      <c r="K505" s="3" t="s">
        <v>689</v>
      </c>
      <c r="L505" s="4">
        <v>2225230</v>
      </c>
      <c r="M505" s="4"/>
      <c r="N505" s="5">
        <v>0</v>
      </c>
      <c r="O505" s="5">
        <v>0</v>
      </c>
      <c r="P505" s="4">
        <v>19156</v>
      </c>
      <c r="Q505" s="5">
        <v>0</v>
      </c>
      <c r="R505" s="5">
        <v>0</v>
      </c>
      <c r="S505" s="4">
        <v>0</v>
      </c>
      <c r="T505" s="85">
        <f t="shared" si="8"/>
        <v>0</v>
      </c>
      <c r="V505" s="30"/>
      <c r="W505" s="31"/>
      <c r="X505" s="32"/>
    </row>
    <row r="506" spans="1:24" s="28" customFormat="1" ht="24.75" thickBot="1" x14ac:dyDescent="0.25">
      <c r="A506" s="28">
        <v>161</v>
      </c>
      <c r="B506" s="3" t="s">
        <v>43</v>
      </c>
      <c r="C506" s="3" t="s">
        <v>130</v>
      </c>
      <c r="D506" s="3">
        <v>2015</v>
      </c>
      <c r="E506" s="3">
        <v>181346</v>
      </c>
      <c r="F506" s="19">
        <v>40704</v>
      </c>
      <c r="G506" s="20"/>
      <c r="H506" s="20">
        <v>42309</v>
      </c>
      <c r="I506" s="20">
        <v>42339</v>
      </c>
      <c r="J506" s="20" t="s">
        <v>689</v>
      </c>
      <c r="K506" s="3" t="s">
        <v>691</v>
      </c>
      <c r="L506" s="4">
        <v>2478637</v>
      </c>
      <c r="M506" s="4"/>
      <c r="N506" s="5">
        <v>0</v>
      </c>
      <c r="O506" s="5">
        <v>0</v>
      </c>
      <c r="P506" s="4">
        <v>48847</v>
      </c>
      <c r="Q506" s="5">
        <v>48847</v>
      </c>
      <c r="R506" s="5">
        <v>100</v>
      </c>
      <c r="S506" s="4">
        <v>48846.6</v>
      </c>
      <c r="T506" s="85">
        <f t="shared" si="8"/>
        <v>1.9707040603363864E-2</v>
      </c>
      <c r="V506" s="30"/>
      <c r="W506" s="31"/>
      <c r="X506" s="32"/>
    </row>
    <row r="507" spans="1:24" s="28" customFormat="1" ht="12.75" thickBot="1" x14ac:dyDescent="0.25">
      <c r="A507" s="28">
        <v>162</v>
      </c>
      <c r="B507" s="29" t="s">
        <v>204</v>
      </c>
      <c r="C507" s="3" t="s">
        <v>265</v>
      </c>
      <c r="D507" s="3">
        <v>2015</v>
      </c>
      <c r="E507" s="3">
        <v>181502</v>
      </c>
      <c r="F507" s="19">
        <v>40708</v>
      </c>
      <c r="G507" s="20"/>
      <c r="H507" s="20">
        <v>41730</v>
      </c>
      <c r="I507" s="20">
        <v>42095</v>
      </c>
      <c r="J507" s="20" t="s">
        <v>689</v>
      </c>
      <c r="K507" s="3" t="s">
        <v>691</v>
      </c>
      <c r="L507" s="4">
        <v>2003824</v>
      </c>
      <c r="M507" s="4">
        <v>0</v>
      </c>
      <c r="N507" s="5">
        <v>1773424</v>
      </c>
      <c r="O507" s="5">
        <v>0</v>
      </c>
      <c r="P507" s="4">
        <v>24030</v>
      </c>
      <c r="Q507" s="5">
        <v>24029</v>
      </c>
      <c r="R507" s="5">
        <v>100</v>
      </c>
      <c r="S507" s="4">
        <v>1797453.11</v>
      </c>
      <c r="T507" s="85">
        <f t="shared" si="8"/>
        <v>0.89701146907113605</v>
      </c>
      <c r="V507" s="30"/>
      <c r="W507" s="31"/>
      <c r="X507" s="32"/>
    </row>
    <row r="508" spans="1:24" s="28" customFormat="1" ht="24.75" thickBot="1" x14ac:dyDescent="0.25">
      <c r="A508" s="28">
        <v>163</v>
      </c>
      <c r="B508" s="52" t="s">
        <v>288</v>
      </c>
      <c r="C508" s="3" t="s">
        <v>130</v>
      </c>
      <c r="D508" s="3">
        <v>2014</v>
      </c>
      <c r="E508" s="3">
        <v>182350</v>
      </c>
      <c r="F508" s="19">
        <v>40749</v>
      </c>
      <c r="G508" s="20"/>
      <c r="H508" s="20">
        <v>41609</v>
      </c>
      <c r="I508" s="20">
        <v>41944</v>
      </c>
      <c r="J508" s="20" t="s">
        <v>689</v>
      </c>
      <c r="K508" s="3" t="s">
        <v>689</v>
      </c>
      <c r="L508" s="4">
        <v>3197674.46</v>
      </c>
      <c r="M508" s="4"/>
      <c r="N508" s="5"/>
      <c r="O508" s="5"/>
      <c r="P508" s="4"/>
      <c r="Q508" s="5"/>
      <c r="R508" s="5"/>
      <c r="S508" s="4">
        <v>116734.77</v>
      </c>
      <c r="T508" s="85">
        <f t="shared" si="8"/>
        <v>3.6506145781956809E-2</v>
      </c>
      <c r="V508" s="30"/>
      <c r="W508" s="31"/>
      <c r="X508" s="32"/>
    </row>
    <row r="509" spans="1:24" s="28" customFormat="1" ht="12.75" thickBot="1" x14ac:dyDescent="0.25">
      <c r="A509" s="28">
        <v>164</v>
      </c>
      <c r="B509" s="29" t="s">
        <v>182</v>
      </c>
      <c r="C509" s="3" t="s">
        <v>264</v>
      </c>
      <c r="D509" s="3">
        <v>2015</v>
      </c>
      <c r="E509" s="3">
        <v>182890</v>
      </c>
      <c r="F509" s="19">
        <v>41355</v>
      </c>
      <c r="G509" s="20"/>
      <c r="H509" s="20">
        <v>41944</v>
      </c>
      <c r="I509" s="20">
        <v>42125</v>
      </c>
      <c r="J509" s="20" t="s">
        <v>689</v>
      </c>
      <c r="K509" s="3" t="s">
        <v>691</v>
      </c>
      <c r="L509" s="4">
        <v>16689815</v>
      </c>
      <c r="M509" s="4">
        <v>0</v>
      </c>
      <c r="N509" s="5">
        <v>1841</v>
      </c>
      <c r="O509" s="5">
        <v>0</v>
      </c>
      <c r="P509" s="4">
        <v>1854</v>
      </c>
      <c r="Q509" s="5">
        <v>1854</v>
      </c>
      <c r="R509" s="5">
        <v>100</v>
      </c>
      <c r="S509" s="4">
        <v>3695.17</v>
      </c>
      <c r="T509" s="85">
        <f t="shared" si="8"/>
        <v>2.2140269379858317E-4</v>
      </c>
      <c r="V509" s="30"/>
      <c r="W509" s="31"/>
      <c r="X509" s="32"/>
    </row>
    <row r="510" spans="1:24" s="28" customFormat="1" ht="12.75" thickBot="1" x14ac:dyDescent="0.25">
      <c r="A510" s="28">
        <v>165</v>
      </c>
      <c r="B510" s="29" t="s">
        <v>187</v>
      </c>
      <c r="C510" s="3" t="s">
        <v>264</v>
      </c>
      <c r="D510" s="3">
        <v>2015</v>
      </c>
      <c r="E510" s="3">
        <v>182938</v>
      </c>
      <c r="F510" s="19">
        <v>41212</v>
      </c>
      <c r="G510" s="20"/>
      <c r="H510" s="20" t="s">
        <v>699</v>
      </c>
      <c r="I510" s="20">
        <v>42217</v>
      </c>
      <c r="J510" s="20" t="s">
        <v>689</v>
      </c>
      <c r="K510" s="3" t="s">
        <v>691</v>
      </c>
      <c r="L510" s="4">
        <v>14257201</v>
      </c>
      <c r="M510" s="4"/>
      <c r="N510" s="5">
        <v>1643</v>
      </c>
      <c r="O510" s="5">
        <v>0</v>
      </c>
      <c r="P510" s="4">
        <v>1222</v>
      </c>
      <c r="Q510" s="5">
        <v>1222</v>
      </c>
      <c r="R510" s="5">
        <v>100</v>
      </c>
      <c r="S510" s="4">
        <v>2864.46</v>
      </c>
      <c r="T510" s="85">
        <f t="shared" si="8"/>
        <v>2.0091320870064188E-4</v>
      </c>
      <c r="V510" s="30"/>
      <c r="W510" s="31"/>
      <c r="X510" s="32"/>
    </row>
    <row r="511" spans="1:24" s="28" customFormat="1" ht="12.75" thickBot="1" x14ac:dyDescent="0.25">
      <c r="A511" s="1"/>
      <c r="B511" s="29" t="s">
        <v>186</v>
      </c>
      <c r="C511" s="3" t="s">
        <v>264</v>
      </c>
      <c r="D511" s="3">
        <v>2015</v>
      </c>
      <c r="E511" s="3">
        <v>183004</v>
      </c>
      <c r="F511" s="19">
        <v>41239</v>
      </c>
      <c r="G511" s="20"/>
      <c r="H511" s="20" t="s">
        <v>699</v>
      </c>
      <c r="I511" s="20">
        <v>41913</v>
      </c>
      <c r="J511" s="20" t="s">
        <v>689</v>
      </c>
      <c r="K511" s="3" t="s">
        <v>691</v>
      </c>
      <c r="L511" s="4">
        <v>27312547</v>
      </c>
      <c r="M511" s="4">
        <v>0</v>
      </c>
      <c r="N511" s="5">
        <v>1643</v>
      </c>
      <c r="O511" s="5">
        <v>0</v>
      </c>
      <c r="P511" s="4">
        <v>0</v>
      </c>
      <c r="Q511" s="5">
        <v>0</v>
      </c>
      <c r="R511" s="5">
        <v>0</v>
      </c>
      <c r="S511" s="4">
        <v>1642.67</v>
      </c>
      <c r="T511" s="85">
        <f t="shared" si="8"/>
        <v>6.0143420531230576E-5</v>
      </c>
      <c r="U511" s="1"/>
      <c r="V511" s="30"/>
      <c r="W511" s="31"/>
      <c r="X511" s="32"/>
    </row>
    <row r="512" spans="1:24" s="28" customFormat="1" ht="12.75" thickBot="1" x14ac:dyDescent="0.25">
      <c r="A512" s="28">
        <v>191</v>
      </c>
      <c r="B512" s="29" t="s">
        <v>185</v>
      </c>
      <c r="C512" s="3" t="s">
        <v>264</v>
      </c>
      <c r="D512" s="3">
        <v>2015</v>
      </c>
      <c r="E512" s="3">
        <v>183007</v>
      </c>
      <c r="F512" s="19">
        <v>41239</v>
      </c>
      <c r="G512" s="20"/>
      <c r="H512" s="20" t="s">
        <v>699</v>
      </c>
      <c r="I512" s="20">
        <v>42217</v>
      </c>
      <c r="J512" s="20" t="s">
        <v>689</v>
      </c>
      <c r="K512" s="3" t="s">
        <v>691</v>
      </c>
      <c r="L512" s="4">
        <v>16357371</v>
      </c>
      <c r="M512" s="4">
        <v>0</v>
      </c>
      <c r="N512" s="5">
        <v>1643</v>
      </c>
      <c r="O512" s="5">
        <v>0</v>
      </c>
      <c r="P512" s="4">
        <v>1260</v>
      </c>
      <c r="Q512" s="5">
        <v>1222</v>
      </c>
      <c r="R512" s="5">
        <v>97</v>
      </c>
      <c r="S512" s="4">
        <v>2864.46</v>
      </c>
      <c r="T512" s="85">
        <f t="shared" si="8"/>
        <v>1.7511738286060761E-4</v>
      </c>
      <c r="V512" s="30"/>
      <c r="W512" s="31"/>
      <c r="X512" s="32"/>
    </row>
    <row r="513" spans="1:24" s="28" customFormat="1" ht="12.75" thickBot="1" x14ac:dyDescent="0.25">
      <c r="A513" s="1"/>
      <c r="B513" s="29" t="s">
        <v>205</v>
      </c>
      <c r="C513" s="3" t="s">
        <v>265</v>
      </c>
      <c r="D513" s="3">
        <v>2015</v>
      </c>
      <c r="E513" s="3">
        <v>183240</v>
      </c>
      <c r="F513" s="19">
        <v>40861</v>
      </c>
      <c r="G513" s="20"/>
      <c r="H513" s="20">
        <v>41791</v>
      </c>
      <c r="I513" s="20">
        <v>42339</v>
      </c>
      <c r="J513" s="20" t="s">
        <v>689</v>
      </c>
      <c r="K513" s="3" t="s">
        <v>691</v>
      </c>
      <c r="L513" s="4">
        <v>3751939</v>
      </c>
      <c r="M513" s="4">
        <v>0</v>
      </c>
      <c r="N513" s="5">
        <v>4000</v>
      </c>
      <c r="O513" s="5">
        <v>0</v>
      </c>
      <c r="P513" s="4">
        <v>2790929</v>
      </c>
      <c r="Q513" s="5">
        <v>2790449</v>
      </c>
      <c r="R513" s="5">
        <v>100</v>
      </c>
      <c r="S513" s="4">
        <v>2794448.96</v>
      </c>
      <c r="T513" s="85">
        <f t="shared" si="8"/>
        <v>0.74480127741948898</v>
      </c>
      <c r="U513" s="1"/>
      <c r="V513" s="30"/>
      <c r="W513" s="31"/>
      <c r="X513" s="32"/>
    </row>
    <row r="514" spans="1:24" s="27" customFormat="1" ht="47.25" customHeight="1" thickBot="1" x14ac:dyDescent="0.25">
      <c r="A514" s="1">
        <v>50</v>
      </c>
      <c r="B514" s="16" t="s">
        <v>645</v>
      </c>
      <c r="C514" s="3" t="s">
        <v>268</v>
      </c>
      <c r="D514" s="3">
        <v>2013</v>
      </c>
      <c r="E514" s="3">
        <v>183279</v>
      </c>
      <c r="F514" s="19">
        <v>40736</v>
      </c>
      <c r="G514" s="20"/>
      <c r="H514" s="20">
        <v>40848</v>
      </c>
      <c r="I514" s="20">
        <v>41426</v>
      </c>
      <c r="J514" s="20" t="s">
        <v>689</v>
      </c>
      <c r="K514" s="3" t="s">
        <v>689</v>
      </c>
      <c r="L514" s="4">
        <v>1579787.16</v>
      </c>
      <c r="M514" s="4"/>
      <c r="N514" s="5"/>
      <c r="O514" s="5"/>
      <c r="P514" s="4"/>
      <c r="Q514" s="5"/>
      <c r="R514" s="5"/>
      <c r="S514" s="4">
        <v>1567432.74</v>
      </c>
      <c r="T514" s="85">
        <f t="shared" si="8"/>
        <v>0.99217969337084633</v>
      </c>
      <c r="U514" s="1"/>
      <c r="V514" s="47"/>
      <c r="W514" s="48"/>
      <c r="X514" s="49"/>
    </row>
    <row r="515" spans="1:24" ht="12.75" thickBot="1" x14ac:dyDescent="0.25">
      <c r="A515" s="1">
        <v>51</v>
      </c>
      <c r="B515" s="29" t="s">
        <v>174</v>
      </c>
      <c r="C515" s="3" t="s">
        <v>264</v>
      </c>
      <c r="D515" s="3">
        <v>2015</v>
      </c>
      <c r="E515" s="3">
        <v>183494</v>
      </c>
      <c r="F515" s="19">
        <v>40736</v>
      </c>
      <c r="G515" s="20"/>
      <c r="H515" s="20">
        <v>40878</v>
      </c>
      <c r="I515" s="20">
        <v>42339</v>
      </c>
      <c r="J515" s="20" t="s">
        <v>689</v>
      </c>
      <c r="K515" s="3" t="s">
        <v>691</v>
      </c>
      <c r="L515" s="4">
        <v>10303028</v>
      </c>
      <c r="M515" s="4">
        <v>8719544</v>
      </c>
      <c r="N515" s="5">
        <v>572854</v>
      </c>
      <c r="O515" s="5">
        <v>0</v>
      </c>
      <c r="P515" s="4">
        <v>644970</v>
      </c>
      <c r="Q515" s="5">
        <v>589144</v>
      </c>
      <c r="R515" s="5">
        <v>91.3</v>
      </c>
      <c r="S515" s="4">
        <v>9881542.4600000009</v>
      </c>
      <c r="T515" s="85">
        <f t="shared" si="8"/>
        <v>0.959091100208599</v>
      </c>
      <c r="U515" s="1" t="s">
        <v>785</v>
      </c>
      <c r="V515" s="9"/>
      <c r="W515" s="10"/>
      <c r="X515" s="11"/>
    </row>
    <row r="516" spans="1:24" ht="12.75" thickBot="1" x14ac:dyDescent="0.25">
      <c r="B516" s="3" t="s">
        <v>235</v>
      </c>
      <c r="C516" s="3" t="s">
        <v>267</v>
      </c>
      <c r="D516" s="3">
        <v>2015</v>
      </c>
      <c r="E516" s="78">
        <v>184383</v>
      </c>
      <c r="F516" s="19">
        <v>41101</v>
      </c>
      <c r="G516" s="20"/>
      <c r="H516" s="20">
        <v>41548</v>
      </c>
      <c r="I516" s="20">
        <v>42339</v>
      </c>
      <c r="J516" s="20" t="s">
        <v>689</v>
      </c>
      <c r="K516" s="3" t="s">
        <v>689</v>
      </c>
      <c r="L516" s="4">
        <v>10095826.93</v>
      </c>
      <c r="M516" s="4"/>
      <c r="N516" s="5"/>
      <c r="O516" s="5"/>
      <c r="P516" s="4"/>
      <c r="Q516" s="5"/>
      <c r="R516" s="5"/>
      <c r="S516" s="4">
        <v>6674764.5300000003</v>
      </c>
      <c r="T516" s="85">
        <f t="shared" si="8"/>
        <v>0.66114094232001663</v>
      </c>
      <c r="V516" s="9"/>
      <c r="W516" s="10"/>
      <c r="X516" s="11"/>
    </row>
    <row r="517" spans="1:24" ht="24.75" thickBot="1" x14ac:dyDescent="0.25">
      <c r="B517" s="3" t="s">
        <v>98</v>
      </c>
      <c r="C517" s="3" t="s">
        <v>130</v>
      </c>
      <c r="D517" s="3">
        <v>2015</v>
      </c>
      <c r="E517" s="3">
        <v>184462</v>
      </c>
      <c r="F517" s="19">
        <v>42276</v>
      </c>
      <c r="G517" s="20"/>
      <c r="H517" s="20" t="s">
        <v>698</v>
      </c>
      <c r="I517" s="20" t="s">
        <v>698</v>
      </c>
      <c r="J517" s="20" t="s">
        <v>689</v>
      </c>
      <c r="K517" s="3" t="s">
        <v>689</v>
      </c>
      <c r="L517" s="4">
        <v>1844460</v>
      </c>
      <c r="M517" s="4"/>
      <c r="N517" s="5">
        <v>0</v>
      </c>
      <c r="O517" s="5">
        <v>0</v>
      </c>
      <c r="P517" s="4">
        <v>4480</v>
      </c>
      <c r="Q517" s="5">
        <v>0</v>
      </c>
      <c r="R517" s="5">
        <v>0</v>
      </c>
      <c r="S517" s="4">
        <v>0</v>
      </c>
      <c r="T517" s="85">
        <f t="shared" si="8"/>
        <v>0</v>
      </c>
      <c r="V517" s="9"/>
      <c r="W517" s="10"/>
      <c r="X517" s="11"/>
    </row>
    <row r="518" spans="1:24" ht="12.75" thickBot="1" x14ac:dyDescent="0.25">
      <c r="A518" s="1">
        <v>226</v>
      </c>
      <c r="B518" s="3" t="s">
        <v>49</v>
      </c>
      <c r="C518" s="3" t="s">
        <v>130</v>
      </c>
      <c r="D518" s="3">
        <v>2015</v>
      </c>
      <c r="E518" s="3">
        <v>184992</v>
      </c>
      <c r="F518" s="19">
        <v>40863</v>
      </c>
      <c r="G518" s="20"/>
      <c r="H518" s="20">
        <v>41122</v>
      </c>
      <c r="I518" s="20">
        <v>42339</v>
      </c>
      <c r="J518" s="20" t="s">
        <v>689</v>
      </c>
      <c r="K518" s="3" t="s">
        <v>691</v>
      </c>
      <c r="L518" s="4">
        <v>3126360</v>
      </c>
      <c r="M518" s="4">
        <v>85181</v>
      </c>
      <c r="N518" s="5">
        <v>1651744</v>
      </c>
      <c r="O518" s="5">
        <v>0</v>
      </c>
      <c r="P518" s="4">
        <v>721259</v>
      </c>
      <c r="Q518" s="5">
        <v>557872</v>
      </c>
      <c r="R518" s="5">
        <v>77.3</v>
      </c>
      <c r="S518" s="4">
        <v>2296884.7599999998</v>
      </c>
      <c r="T518" s="85">
        <f t="shared" si="8"/>
        <v>0.7346833889891119</v>
      </c>
      <c r="U518" s="1" t="s">
        <v>783</v>
      </c>
      <c r="V518" s="9"/>
      <c r="W518" s="10"/>
      <c r="X518" s="11"/>
    </row>
    <row r="519" spans="1:24" ht="24.75" thickBot="1" x14ac:dyDescent="0.25">
      <c r="A519" s="1">
        <v>221</v>
      </c>
      <c r="B519" s="18" t="s">
        <v>633</v>
      </c>
      <c r="C519" s="3" t="s">
        <v>268</v>
      </c>
      <c r="D519" s="3">
        <v>2014</v>
      </c>
      <c r="E519" s="3">
        <v>185291</v>
      </c>
      <c r="F519" s="19">
        <v>41624</v>
      </c>
      <c r="G519" s="20"/>
      <c r="H519" s="20">
        <v>41061</v>
      </c>
      <c r="I519" s="20">
        <v>41579</v>
      </c>
      <c r="J519" s="20" t="s">
        <v>689</v>
      </c>
      <c r="K519" s="3" t="s">
        <v>691</v>
      </c>
      <c r="L519" s="4">
        <v>19326248.739999998</v>
      </c>
      <c r="M519" s="4"/>
      <c r="N519" s="5"/>
      <c r="O519" s="5"/>
      <c r="P519" s="4"/>
      <c r="Q519" s="5"/>
      <c r="R519" s="5"/>
      <c r="S519" s="4">
        <v>257767.59</v>
      </c>
      <c r="T519" s="85">
        <f t="shared" ref="T519:T582" si="9">+S519/L519</f>
        <v>1.3337693903654062E-2</v>
      </c>
      <c r="U519" s="1" t="s">
        <v>786</v>
      </c>
      <c r="V519" s="9"/>
      <c r="W519" s="10"/>
      <c r="X519" s="11"/>
    </row>
    <row r="520" spans="1:24" ht="24.75" thickBot="1" x14ac:dyDescent="0.25">
      <c r="A520" s="1">
        <v>235</v>
      </c>
      <c r="B520" s="16" t="s">
        <v>650</v>
      </c>
      <c r="C520" s="3" t="s">
        <v>268</v>
      </c>
      <c r="D520" s="3">
        <v>2013</v>
      </c>
      <c r="E520" s="3">
        <v>185695</v>
      </c>
      <c r="F520" s="19">
        <v>40812</v>
      </c>
      <c r="G520" s="20"/>
      <c r="H520" s="20" t="s">
        <v>698</v>
      </c>
      <c r="I520" s="20" t="s">
        <v>698</v>
      </c>
      <c r="J520" s="20" t="s">
        <v>689</v>
      </c>
      <c r="K520" s="3" t="s">
        <v>689</v>
      </c>
      <c r="L520" s="4">
        <v>5034761</v>
      </c>
      <c r="M520" s="4"/>
      <c r="N520" s="5"/>
      <c r="O520" s="5"/>
      <c r="P520" s="4"/>
      <c r="Q520" s="5"/>
      <c r="R520" s="5"/>
      <c r="S520" s="4">
        <v>0</v>
      </c>
      <c r="T520" s="85">
        <f t="shared" si="9"/>
        <v>0</v>
      </c>
      <c r="V520" s="9"/>
      <c r="W520" s="10"/>
      <c r="X520" s="11"/>
    </row>
    <row r="521" spans="1:24" ht="24.75" thickBot="1" x14ac:dyDescent="0.25">
      <c r="B521" s="14" t="s">
        <v>656</v>
      </c>
      <c r="C521" s="3" t="s">
        <v>268</v>
      </c>
      <c r="D521" s="3">
        <v>2012</v>
      </c>
      <c r="E521" s="3">
        <v>186098</v>
      </c>
      <c r="F521" s="19" t="s">
        <v>804</v>
      </c>
      <c r="G521" s="20"/>
      <c r="H521" s="20">
        <v>40848</v>
      </c>
      <c r="I521" s="20">
        <v>41122</v>
      </c>
      <c r="J521" s="20" t="s">
        <v>689</v>
      </c>
      <c r="K521" s="3" t="s">
        <v>691</v>
      </c>
      <c r="L521" s="4">
        <v>338332.05</v>
      </c>
      <c r="M521" s="4"/>
      <c r="N521" s="5"/>
      <c r="O521" s="5"/>
      <c r="P521" s="4"/>
      <c r="Q521" s="5"/>
      <c r="R521" s="5"/>
      <c r="S521" s="4">
        <v>337663.43</v>
      </c>
      <c r="T521" s="85">
        <f t="shared" si="9"/>
        <v>0.99802377575520851</v>
      </c>
      <c r="V521" s="9"/>
      <c r="W521" s="10"/>
      <c r="X521" s="11"/>
    </row>
    <row r="522" spans="1:24" ht="12.75" thickBot="1" x14ac:dyDescent="0.25">
      <c r="B522" s="29" t="s">
        <v>212</v>
      </c>
      <c r="C522" s="3" t="s">
        <v>265</v>
      </c>
      <c r="D522" s="3">
        <v>2015</v>
      </c>
      <c r="E522" s="3">
        <v>187240</v>
      </c>
      <c r="F522" s="19">
        <v>40819</v>
      </c>
      <c r="G522" s="20"/>
      <c r="H522" s="20" t="s">
        <v>694</v>
      </c>
      <c r="I522" s="20">
        <v>42339</v>
      </c>
      <c r="J522" s="20" t="s">
        <v>689</v>
      </c>
      <c r="K522" s="3" t="s">
        <v>691</v>
      </c>
      <c r="L522" s="4">
        <v>2634569</v>
      </c>
      <c r="M522" s="4"/>
      <c r="N522" s="5">
        <v>1032440</v>
      </c>
      <c r="O522" s="5">
        <v>0</v>
      </c>
      <c r="P522" s="4">
        <v>1592172</v>
      </c>
      <c r="Q522" s="5">
        <v>1223333</v>
      </c>
      <c r="R522" s="5">
        <v>76.8</v>
      </c>
      <c r="S522" s="4">
        <v>2129416.33</v>
      </c>
      <c r="T522" s="85">
        <f t="shared" si="9"/>
        <v>0.80825984439959631</v>
      </c>
      <c r="V522" s="9"/>
      <c r="W522" s="10"/>
      <c r="X522" s="11"/>
    </row>
    <row r="523" spans="1:24" ht="12.75" thickBot="1" x14ac:dyDescent="0.25">
      <c r="A523" s="1">
        <v>52</v>
      </c>
      <c r="B523" s="29" t="s">
        <v>222</v>
      </c>
      <c r="C523" s="3" t="s">
        <v>266</v>
      </c>
      <c r="D523" s="3">
        <v>2015</v>
      </c>
      <c r="E523" s="3">
        <v>187782</v>
      </c>
      <c r="F523" s="19">
        <v>40812</v>
      </c>
      <c r="G523" s="20"/>
      <c r="H523" s="20">
        <v>41395</v>
      </c>
      <c r="I523" s="20">
        <v>42064</v>
      </c>
      <c r="J523" s="20" t="s">
        <v>689</v>
      </c>
      <c r="K523" s="3" t="s">
        <v>691</v>
      </c>
      <c r="L523" s="4">
        <v>2838500</v>
      </c>
      <c r="M523" s="4"/>
      <c r="N523" s="5"/>
      <c r="O523" s="5"/>
      <c r="P523" s="4"/>
      <c r="Q523" s="5"/>
      <c r="R523" s="5"/>
      <c r="S523" s="4">
        <v>2795411.71</v>
      </c>
      <c r="T523" s="85">
        <f t="shared" si="9"/>
        <v>0.98482004932182488</v>
      </c>
      <c r="V523" s="9"/>
      <c r="W523" s="10"/>
      <c r="X523" s="11"/>
    </row>
    <row r="524" spans="1:24" ht="12.75" thickBot="1" x14ac:dyDescent="0.25">
      <c r="A524" s="1">
        <v>236</v>
      </c>
      <c r="B524" s="16" t="s">
        <v>328</v>
      </c>
      <c r="C524" s="3" t="s">
        <v>130</v>
      </c>
      <c r="D524" s="3">
        <v>2013</v>
      </c>
      <c r="E524" s="3">
        <v>188100</v>
      </c>
      <c r="F524" s="19">
        <v>40794</v>
      </c>
      <c r="G524" s="20"/>
      <c r="H524" s="20" t="s">
        <v>692</v>
      </c>
      <c r="I524" s="20">
        <v>41609</v>
      </c>
      <c r="J524" s="20" t="s">
        <v>707</v>
      </c>
      <c r="K524" s="3" t="s">
        <v>691</v>
      </c>
      <c r="L524" s="4">
        <v>2851085.2</v>
      </c>
      <c r="M524" s="4"/>
      <c r="N524" s="5"/>
      <c r="O524" s="5"/>
      <c r="P524" s="4"/>
      <c r="Q524" s="5"/>
      <c r="R524" s="5"/>
      <c r="S524" s="4">
        <v>2151250.29</v>
      </c>
      <c r="T524" s="85">
        <f t="shared" si="9"/>
        <v>0.75453735651253073</v>
      </c>
      <c r="V524" s="9"/>
      <c r="W524" s="10"/>
      <c r="X524" s="11"/>
    </row>
    <row r="525" spans="1:24" ht="24.75" thickBot="1" x14ac:dyDescent="0.25">
      <c r="A525" s="1">
        <v>53</v>
      </c>
      <c r="B525" s="16" t="s">
        <v>331</v>
      </c>
      <c r="C525" s="3" t="s">
        <v>130</v>
      </c>
      <c r="D525" s="3">
        <v>2013</v>
      </c>
      <c r="E525" s="3">
        <v>188340</v>
      </c>
      <c r="F525" s="19">
        <v>41103</v>
      </c>
      <c r="G525" s="20"/>
      <c r="H525" s="20">
        <v>41365</v>
      </c>
      <c r="I525" s="20">
        <v>41609</v>
      </c>
      <c r="J525" s="20" t="s">
        <v>707</v>
      </c>
      <c r="K525" s="3" t="s">
        <v>707</v>
      </c>
      <c r="L525" s="4">
        <v>5127181</v>
      </c>
      <c r="M525" s="4"/>
      <c r="N525" s="5"/>
      <c r="O525" s="5"/>
      <c r="P525" s="4"/>
      <c r="Q525" s="5"/>
      <c r="R525" s="5"/>
      <c r="S525" s="4">
        <v>129052.44</v>
      </c>
      <c r="T525" s="85">
        <f t="shared" si="9"/>
        <v>2.5170252425260588E-2</v>
      </c>
      <c r="V525" s="9"/>
      <c r="W525" s="10"/>
      <c r="X525" s="11"/>
    </row>
    <row r="526" spans="1:24" ht="24.75" thickBot="1" x14ac:dyDescent="0.25">
      <c r="B526" s="3" t="s">
        <v>106</v>
      </c>
      <c r="C526" s="3" t="s">
        <v>130</v>
      </c>
      <c r="D526" s="3">
        <v>2015</v>
      </c>
      <c r="E526" s="3">
        <v>188994</v>
      </c>
      <c r="F526" s="19">
        <v>40843</v>
      </c>
      <c r="G526" s="20"/>
      <c r="H526" s="20" t="s">
        <v>698</v>
      </c>
      <c r="I526" s="20" t="s">
        <v>698</v>
      </c>
      <c r="J526" s="20" t="s">
        <v>689</v>
      </c>
      <c r="K526" s="3" t="s">
        <v>689</v>
      </c>
      <c r="L526" s="4">
        <v>778047</v>
      </c>
      <c r="M526" s="4"/>
      <c r="N526" s="5">
        <v>0</v>
      </c>
      <c r="O526" s="5">
        <v>0</v>
      </c>
      <c r="P526" s="4">
        <v>8000</v>
      </c>
      <c r="Q526" s="5">
        <v>0</v>
      </c>
      <c r="R526" s="5">
        <v>0</v>
      </c>
      <c r="S526" s="4">
        <v>0</v>
      </c>
      <c r="T526" s="85">
        <f t="shared" si="9"/>
        <v>0</v>
      </c>
      <c r="V526" s="9"/>
      <c r="W526" s="10"/>
      <c r="X526" s="11"/>
    </row>
    <row r="527" spans="1:24" ht="24.75" thickBot="1" x14ac:dyDescent="0.25">
      <c r="B527" s="3" t="s">
        <v>107</v>
      </c>
      <c r="C527" s="3" t="s">
        <v>130</v>
      </c>
      <c r="D527" s="3">
        <v>2015</v>
      </c>
      <c r="E527" s="3">
        <v>190312</v>
      </c>
      <c r="F527" s="19">
        <v>41107</v>
      </c>
      <c r="G527" s="20"/>
      <c r="H527" s="20">
        <v>41334</v>
      </c>
      <c r="I527" s="20">
        <v>41974</v>
      </c>
      <c r="J527" s="20" t="s">
        <v>689</v>
      </c>
      <c r="K527" s="3" t="s">
        <v>689</v>
      </c>
      <c r="L527" s="4">
        <v>4866052</v>
      </c>
      <c r="M527" s="4">
        <v>301985</v>
      </c>
      <c r="N527" s="5">
        <v>298510</v>
      </c>
      <c r="O527" s="5">
        <v>1209607</v>
      </c>
      <c r="P527" s="4">
        <v>0</v>
      </c>
      <c r="Q527" s="5">
        <v>0</v>
      </c>
      <c r="R527" s="5">
        <v>0</v>
      </c>
      <c r="S527" s="4">
        <v>600495.07999999996</v>
      </c>
      <c r="T527" s="85">
        <f t="shared" si="9"/>
        <v>0.12340498621880736</v>
      </c>
      <c r="U527" s="60"/>
      <c r="V527" s="9"/>
      <c r="W527" s="10"/>
      <c r="X527" s="11"/>
    </row>
    <row r="528" spans="1:24" ht="24.75" thickBot="1" x14ac:dyDescent="0.25">
      <c r="B528" s="16" t="s">
        <v>329</v>
      </c>
      <c r="C528" s="3" t="s">
        <v>130</v>
      </c>
      <c r="D528" s="3">
        <v>2013</v>
      </c>
      <c r="E528" s="3">
        <v>192109</v>
      </c>
      <c r="F528" s="19">
        <v>41032</v>
      </c>
      <c r="G528" s="20"/>
      <c r="H528" s="20" t="s">
        <v>698</v>
      </c>
      <c r="I528" s="20" t="s">
        <v>698</v>
      </c>
      <c r="J528" s="20" t="s">
        <v>707</v>
      </c>
      <c r="K528" s="3" t="s">
        <v>707</v>
      </c>
      <c r="L528" s="4">
        <v>353166.93</v>
      </c>
      <c r="M528" s="4"/>
      <c r="N528" s="5"/>
      <c r="O528" s="5"/>
      <c r="P528" s="4"/>
      <c r="Q528" s="5"/>
      <c r="R528" s="5"/>
      <c r="S528" s="4">
        <v>0</v>
      </c>
      <c r="T528" s="85">
        <f t="shared" si="9"/>
        <v>0</v>
      </c>
      <c r="U528" s="60"/>
      <c r="V528" s="9"/>
      <c r="W528" s="10"/>
      <c r="X528" s="11"/>
    </row>
    <row r="529" spans="1:24" ht="24.75" thickBot="1" x14ac:dyDescent="0.25">
      <c r="B529" s="52" t="s">
        <v>301</v>
      </c>
      <c r="C529" s="3" t="s">
        <v>130</v>
      </c>
      <c r="D529" s="3">
        <v>2014</v>
      </c>
      <c r="E529" s="3">
        <v>192464</v>
      </c>
      <c r="F529" s="19">
        <v>40969</v>
      </c>
      <c r="G529" s="20"/>
      <c r="H529" s="20">
        <v>42125</v>
      </c>
      <c r="I529" s="20">
        <v>42339</v>
      </c>
      <c r="J529" s="20" t="s">
        <v>689</v>
      </c>
      <c r="K529" s="3" t="s">
        <v>691</v>
      </c>
      <c r="L529" s="4">
        <v>1844071.6</v>
      </c>
      <c r="M529" s="4"/>
      <c r="N529" s="5"/>
      <c r="O529" s="5"/>
      <c r="P529" s="4"/>
      <c r="Q529" s="5"/>
      <c r="R529" s="5"/>
      <c r="S529" s="4">
        <v>1841586.6</v>
      </c>
      <c r="T529" s="85">
        <f t="shared" si="9"/>
        <v>0.9986524384411104</v>
      </c>
      <c r="U529" s="60"/>
      <c r="V529" s="9"/>
      <c r="W529" s="10"/>
      <c r="X529" s="11"/>
    </row>
    <row r="530" spans="1:24" ht="24.75" thickBot="1" x14ac:dyDescent="0.25">
      <c r="B530" s="52" t="s">
        <v>302</v>
      </c>
      <c r="C530" s="3" t="s">
        <v>130</v>
      </c>
      <c r="D530" s="3">
        <v>2014</v>
      </c>
      <c r="E530" s="3">
        <v>193073</v>
      </c>
      <c r="F530" s="19">
        <v>40969</v>
      </c>
      <c r="G530" s="20"/>
      <c r="H530" s="20">
        <v>42309</v>
      </c>
      <c r="I530" s="20">
        <v>42339</v>
      </c>
      <c r="J530" s="20" t="s">
        <v>689</v>
      </c>
      <c r="K530" s="3" t="s">
        <v>689</v>
      </c>
      <c r="L530" s="4">
        <v>1793344.9</v>
      </c>
      <c r="M530" s="4"/>
      <c r="N530" s="5"/>
      <c r="O530" s="5"/>
      <c r="P530" s="4"/>
      <c r="Q530" s="5"/>
      <c r="R530" s="5"/>
      <c r="S530" s="4">
        <v>750569.34</v>
      </c>
      <c r="T530" s="85">
        <f t="shared" si="9"/>
        <v>0.41853038977611057</v>
      </c>
      <c r="V530" s="9"/>
      <c r="W530" s="10"/>
      <c r="X530" s="11"/>
    </row>
    <row r="531" spans="1:24" ht="24.75" thickBot="1" x14ac:dyDescent="0.25">
      <c r="B531" s="52" t="s">
        <v>300</v>
      </c>
      <c r="C531" s="3" t="s">
        <v>130</v>
      </c>
      <c r="D531" s="3">
        <v>2014</v>
      </c>
      <c r="E531" s="3">
        <v>193605</v>
      </c>
      <c r="F531" s="19">
        <v>40969</v>
      </c>
      <c r="G531" s="20"/>
      <c r="H531" s="20">
        <v>42339</v>
      </c>
      <c r="I531" s="20">
        <v>42339</v>
      </c>
      <c r="J531" s="20" t="s">
        <v>689</v>
      </c>
      <c r="K531" s="3" t="s">
        <v>691</v>
      </c>
      <c r="L531" s="4">
        <v>2790931</v>
      </c>
      <c r="M531" s="4"/>
      <c r="N531" s="5"/>
      <c r="O531" s="5"/>
      <c r="P531" s="4"/>
      <c r="Q531" s="5"/>
      <c r="R531" s="5"/>
      <c r="S531" s="4">
        <v>25774</v>
      </c>
      <c r="T531" s="85">
        <f t="shared" si="9"/>
        <v>9.2349112177979326E-3</v>
      </c>
      <c r="V531" s="9"/>
      <c r="W531" s="10"/>
      <c r="X531" s="11"/>
    </row>
    <row r="532" spans="1:24" ht="24.75" thickBot="1" x14ac:dyDescent="0.25">
      <c r="B532" s="52" t="s">
        <v>289</v>
      </c>
      <c r="C532" s="3" t="s">
        <v>130</v>
      </c>
      <c r="D532" s="3">
        <v>2014</v>
      </c>
      <c r="E532" s="3">
        <v>199026</v>
      </c>
      <c r="F532" s="19">
        <v>41100</v>
      </c>
      <c r="G532" s="20"/>
      <c r="H532" s="20">
        <v>41671</v>
      </c>
      <c r="I532" s="20" t="s">
        <v>699</v>
      </c>
      <c r="J532" s="20" t="s">
        <v>689</v>
      </c>
      <c r="K532" s="3" t="s">
        <v>689</v>
      </c>
      <c r="L532" s="4">
        <v>2408330</v>
      </c>
      <c r="M532" s="4"/>
      <c r="N532" s="5"/>
      <c r="O532" s="5"/>
      <c r="P532" s="4"/>
      <c r="Q532" s="5"/>
      <c r="R532" s="5"/>
      <c r="S532" s="4">
        <v>80820</v>
      </c>
      <c r="T532" s="85">
        <f t="shared" si="9"/>
        <v>3.3558523956434543E-2</v>
      </c>
      <c r="V532" s="9"/>
      <c r="W532" s="10"/>
      <c r="X532" s="11"/>
    </row>
    <row r="533" spans="1:24" ht="24.75" thickBot="1" x14ac:dyDescent="0.25">
      <c r="A533" s="1">
        <v>54</v>
      </c>
      <c r="B533" s="3" t="s">
        <v>50</v>
      </c>
      <c r="C533" s="3" t="s">
        <v>130</v>
      </c>
      <c r="D533" s="3">
        <v>2015</v>
      </c>
      <c r="E533" s="3">
        <v>199060</v>
      </c>
      <c r="F533" s="19">
        <v>41719</v>
      </c>
      <c r="G533" s="20"/>
      <c r="H533" s="20" t="s">
        <v>694</v>
      </c>
      <c r="I533" s="20">
        <v>42339</v>
      </c>
      <c r="J533" s="20" t="s">
        <v>689</v>
      </c>
      <c r="K533" s="3" t="s">
        <v>691</v>
      </c>
      <c r="L533" s="4">
        <v>4937440</v>
      </c>
      <c r="M533" s="4">
        <v>53481</v>
      </c>
      <c r="N533" s="5">
        <v>92820</v>
      </c>
      <c r="O533" s="5">
        <v>2296000</v>
      </c>
      <c r="P533" s="4">
        <v>2780179</v>
      </c>
      <c r="Q533" s="5">
        <v>1721046</v>
      </c>
      <c r="R533" s="5">
        <v>61.9</v>
      </c>
      <c r="S533" s="4">
        <v>1929773.46</v>
      </c>
      <c r="T533" s="85">
        <f t="shared" si="9"/>
        <v>0.39084494393855923</v>
      </c>
      <c r="V533" s="9"/>
      <c r="W533" s="10"/>
      <c r="X533" s="11"/>
    </row>
    <row r="534" spans="1:24" ht="12.75" thickBot="1" x14ac:dyDescent="0.25">
      <c r="A534" s="28">
        <v>166</v>
      </c>
      <c r="B534" s="34" t="s">
        <v>520</v>
      </c>
      <c r="C534" s="3" t="s">
        <v>264</v>
      </c>
      <c r="D534" s="3">
        <v>2013</v>
      </c>
      <c r="E534" s="3">
        <v>200112</v>
      </c>
      <c r="F534" s="19">
        <v>40904</v>
      </c>
      <c r="G534" s="20"/>
      <c r="H534" s="20">
        <v>40969</v>
      </c>
      <c r="I534" s="20">
        <v>41000</v>
      </c>
      <c r="J534" s="20" t="s">
        <v>689</v>
      </c>
      <c r="K534" s="3" t="s">
        <v>689</v>
      </c>
      <c r="L534" s="4">
        <v>8067450.8099999996</v>
      </c>
      <c r="M534" s="4"/>
      <c r="N534" s="5"/>
      <c r="O534" s="5"/>
      <c r="P534" s="4"/>
      <c r="Q534" s="5"/>
      <c r="R534" s="5"/>
      <c r="S534" s="4">
        <v>19700</v>
      </c>
      <c r="T534" s="85">
        <f t="shared" si="9"/>
        <v>2.4419113873716944E-3</v>
      </c>
      <c r="U534" s="28"/>
      <c r="V534" s="9"/>
      <c r="W534" s="10"/>
      <c r="X534" s="11"/>
    </row>
    <row r="535" spans="1:24" ht="24.75" thickBot="1" x14ac:dyDescent="0.25">
      <c r="A535" s="1">
        <v>55</v>
      </c>
      <c r="B535" s="52" t="s">
        <v>303</v>
      </c>
      <c r="C535" s="3" t="s">
        <v>130</v>
      </c>
      <c r="D535" s="3">
        <v>2014</v>
      </c>
      <c r="E535" s="3">
        <v>200125</v>
      </c>
      <c r="F535" s="19">
        <v>40905</v>
      </c>
      <c r="G535" s="20"/>
      <c r="H535" s="20">
        <v>41487</v>
      </c>
      <c r="I535" s="20">
        <v>41487</v>
      </c>
      <c r="J535" s="20" t="s">
        <v>689</v>
      </c>
      <c r="K535" s="3" t="s">
        <v>689</v>
      </c>
      <c r="L535" s="4">
        <v>2312112.83</v>
      </c>
      <c r="M535" s="4"/>
      <c r="N535" s="5"/>
      <c r="O535" s="5"/>
      <c r="P535" s="4"/>
      <c r="Q535" s="5"/>
      <c r="R535" s="5"/>
      <c r="S535" s="4">
        <v>9900</v>
      </c>
      <c r="T535" s="85">
        <f t="shared" si="9"/>
        <v>4.2817979605260003E-3</v>
      </c>
      <c r="V535" s="9"/>
      <c r="W535" s="10"/>
      <c r="X535" s="11"/>
    </row>
    <row r="536" spans="1:24" ht="24.75" thickBot="1" x14ac:dyDescent="0.25">
      <c r="B536" s="18" t="s">
        <v>299</v>
      </c>
      <c r="C536" s="3" t="s">
        <v>266</v>
      </c>
      <c r="D536" s="3">
        <v>2014</v>
      </c>
      <c r="E536" s="78">
        <v>200569</v>
      </c>
      <c r="F536" s="19">
        <v>40988</v>
      </c>
      <c r="G536" s="20"/>
      <c r="H536" s="20">
        <v>41548</v>
      </c>
      <c r="I536" s="20">
        <v>41609</v>
      </c>
      <c r="J536" s="20" t="s">
        <v>689</v>
      </c>
      <c r="K536" s="3" t="s">
        <v>689</v>
      </c>
      <c r="L536" s="4">
        <v>8960902</v>
      </c>
      <c r="M536" s="4"/>
      <c r="N536" s="5"/>
      <c r="O536" s="5"/>
      <c r="P536" s="4"/>
      <c r="Q536" s="5"/>
      <c r="R536" s="5"/>
      <c r="S536" s="4">
        <v>114210</v>
      </c>
      <c r="T536" s="85">
        <f t="shared" si="9"/>
        <v>1.2745368713997765E-2</v>
      </c>
      <c r="V536" s="9"/>
      <c r="W536" s="10"/>
      <c r="X536" s="11"/>
    </row>
    <row r="537" spans="1:24" ht="24.75" thickBot="1" x14ac:dyDescent="0.25">
      <c r="A537" s="1">
        <v>56</v>
      </c>
      <c r="B537" s="3" t="s">
        <v>243</v>
      </c>
      <c r="C537" s="3" t="s">
        <v>268</v>
      </c>
      <c r="D537" s="3">
        <v>2015</v>
      </c>
      <c r="E537" s="3">
        <v>201089</v>
      </c>
      <c r="F537" s="19">
        <v>40918</v>
      </c>
      <c r="G537" s="20"/>
      <c r="H537" s="20">
        <v>41030</v>
      </c>
      <c r="I537" s="20">
        <v>42339</v>
      </c>
      <c r="J537" s="20" t="s">
        <v>689</v>
      </c>
      <c r="K537" s="3" t="s">
        <v>691</v>
      </c>
      <c r="L537" s="4">
        <v>1747925.62</v>
      </c>
      <c r="M537" s="4"/>
      <c r="N537" s="5"/>
      <c r="O537" s="5"/>
      <c r="P537" s="4"/>
      <c r="Q537" s="5"/>
      <c r="R537" s="5">
        <v>87.2</v>
      </c>
      <c r="S537" s="4">
        <v>1415376.56</v>
      </c>
      <c r="T537" s="85">
        <f t="shared" si="9"/>
        <v>0.80974644676242002</v>
      </c>
      <c r="V537" s="9"/>
      <c r="W537" s="10"/>
      <c r="X537" s="11"/>
    </row>
    <row r="538" spans="1:24" ht="24.75" thickBot="1" x14ac:dyDescent="0.25">
      <c r="B538" s="16" t="s">
        <v>332</v>
      </c>
      <c r="C538" s="3" t="s">
        <v>130</v>
      </c>
      <c r="D538" s="3">
        <v>2013</v>
      </c>
      <c r="E538" s="3">
        <v>203122</v>
      </c>
      <c r="F538" s="19">
        <v>42227</v>
      </c>
      <c r="G538" s="20"/>
      <c r="H538" s="20" t="s">
        <v>698</v>
      </c>
      <c r="I538" s="20" t="s">
        <v>698</v>
      </c>
      <c r="J538" s="20" t="s">
        <v>707</v>
      </c>
      <c r="K538" s="3" t="s">
        <v>707</v>
      </c>
      <c r="L538" s="4">
        <v>1343377</v>
      </c>
      <c r="M538" s="4"/>
      <c r="N538" s="5"/>
      <c r="O538" s="5"/>
      <c r="P538" s="4"/>
      <c r="Q538" s="5"/>
      <c r="R538" s="5"/>
      <c r="S538" s="4">
        <v>0</v>
      </c>
      <c r="T538" s="85">
        <f t="shared" si="9"/>
        <v>0</v>
      </c>
      <c r="V538" s="9"/>
      <c r="W538" s="10"/>
      <c r="X538" s="11"/>
    </row>
    <row r="539" spans="1:24" ht="12.75" thickBot="1" x14ac:dyDescent="0.25">
      <c r="A539" s="28">
        <v>192</v>
      </c>
      <c r="B539" s="3" t="s">
        <v>104</v>
      </c>
      <c r="C539" s="3" t="s">
        <v>130</v>
      </c>
      <c r="D539" s="3">
        <v>2015</v>
      </c>
      <c r="E539" s="3">
        <v>203477</v>
      </c>
      <c r="F539" s="19">
        <v>41234</v>
      </c>
      <c r="G539" s="20"/>
      <c r="H539" s="20">
        <v>42278</v>
      </c>
      <c r="I539" s="20">
        <v>42278</v>
      </c>
      <c r="J539" s="20" t="s">
        <v>689</v>
      </c>
      <c r="K539" s="3" t="s">
        <v>689</v>
      </c>
      <c r="L539" s="4">
        <v>3277007</v>
      </c>
      <c r="M539" s="4"/>
      <c r="N539" s="5">
        <v>0</v>
      </c>
      <c r="O539" s="5">
        <v>0</v>
      </c>
      <c r="P539" s="4">
        <v>46117</v>
      </c>
      <c r="Q539" s="5">
        <v>43996</v>
      </c>
      <c r="R539" s="5">
        <v>95.4</v>
      </c>
      <c r="S539" s="4">
        <v>43995.82</v>
      </c>
      <c r="T539" s="85">
        <f t="shared" si="9"/>
        <v>1.3425610625793597E-2</v>
      </c>
      <c r="U539" s="28"/>
      <c r="V539" s="9"/>
      <c r="W539" s="10"/>
      <c r="X539" s="11"/>
    </row>
    <row r="540" spans="1:24" ht="24.75" thickBot="1" x14ac:dyDescent="0.25">
      <c r="A540" s="1">
        <v>237</v>
      </c>
      <c r="B540" s="3" t="s">
        <v>99</v>
      </c>
      <c r="C540" s="3" t="s">
        <v>130</v>
      </c>
      <c r="D540" s="3">
        <v>2015</v>
      </c>
      <c r="E540" s="3">
        <v>203576</v>
      </c>
      <c r="F540" s="19">
        <v>40959</v>
      </c>
      <c r="G540" s="20"/>
      <c r="H540" s="20" t="s">
        <v>698</v>
      </c>
      <c r="I540" s="20" t="s">
        <v>698</v>
      </c>
      <c r="J540" s="20" t="s">
        <v>689</v>
      </c>
      <c r="K540" s="3" t="s">
        <v>689</v>
      </c>
      <c r="L540" s="4">
        <v>3190695</v>
      </c>
      <c r="M540" s="4"/>
      <c r="N540" s="5">
        <v>0</v>
      </c>
      <c r="O540" s="5">
        <v>0</v>
      </c>
      <c r="P540" s="4">
        <v>0</v>
      </c>
      <c r="Q540" s="5">
        <v>0</v>
      </c>
      <c r="R540" s="5">
        <v>0</v>
      </c>
      <c r="S540" s="4">
        <v>0</v>
      </c>
      <c r="T540" s="85">
        <f t="shared" si="9"/>
        <v>0</v>
      </c>
      <c r="V540" s="9"/>
      <c r="W540" s="10"/>
      <c r="X540" s="11"/>
    </row>
    <row r="541" spans="1:24" ht="24.75" thickBot="1" x14ac:dyDescent="0.25">
      <c r="A541" s="1">
        <v>57</v>
      </c>
      <c r="B541" s="3" t="s">
        <v>51</v>
      </c>
      <c r="C541" s="3" t="s">
        <v>267</v>
      </c>
      <c r="D541" s="3">
        <v>2015</v>
      </c>
      <c r="E541" s="78">
        <v>204416</v>
      </c>
      <c r="F541" s="19">
        <v>41851</v>
      </c>
      <c r="G541" s="20"/>
      <c r="H541" s="20">
        <v>41334</v>
      </c>
      <c r="I541" s="20">
        <v>42217</v>
      </c>
      <c r="J541" s="20" t="s">
        <v>689</v>
      </c>
      <c r="K541" s="3" t="s">
        <v>689</v>
      </c>
      <c r="L541" s="4">
        <v>4849725</v>
      </c>
      <c r="M541" s="4">
        <v>31873</v>
      </c>
      <c r="N541" s="5">
        <v>74370</v>
      </c>
      <c r="O541" s="5">
        <v>3868901</v>
      </c>
      <c r="P541" s="4">
        <v>0</v>
      </c>
      <c r="Q541" s="5">
        <v>0</v>
      </c>
      <c r="R541" s="5">
        <v>0</v>
      </c>
      <c r="S541" s="4">
        <v>112243.44</v>
      </c>
      <c r="T541" s="85">
        <f t="shared" si="9"/>
        <v>2.314428962466944E-2</v>
      </c>
      <c r="V541" s="9"/>
      <c r="W541" s="10"/>
      <c r="X541" s="11"/>
    </row>
    <row r="542" spans="1:24" ht="24.75" thickBot="1" x14ac:dyDescent="0.25">
      <c r="A542" s="1">
        <v>238</v>
      </c>
      <c r="B542" s="3" t="s">
        <v>52</v>
      </c>
      <c r="C542" s="3" t="s">
        <v>130</v>
      </c>
      <c r="D542" s="3">
        <v>2015</v>
      </c>
      <c r="E542" s="3">
        <v>204419</v>
      </c>
      <c r="F542" s="19">
        <v>41200</v>
      </c>
      <c r="G542" s="20"/>
      <c r="H542" s="20">
        <v>41699</v>
      </c>
      <c r="I542" s="20">
        <v>41974</v>
      </c>
      <c r="J542" s="20" t="s">
        <v>689</v>
      </c>
      <c r="K542" s="3" t="s">
        <v>689</v>
      </c>
      <c r="L542" s="4">
        <v>2909995</v>
      </c>
      <c r="M542" s="4">
        <v>0</v>
      </c>
      <c r="N542" s="5">
        <v>105850</v>
      </c>
      <c r="O542" s="5">
        <v>0</v>
      </c>
      <c r="P542" s="4">
        <v>0</v>
      </c>
      <c r="Q542" s="5">
        <v>0</v>
      </c>
      <c r="R542" s="5">
        <v>0</v>
      </c>
      <c r="S542" s="4">
        <v>105850.16</v>
      </c>
      <c r="T542" s="85">
        <f t="shared" si="9"/>
        <v>3.637468792901706E-2</v>
      </c>
      <c r="V542" s="9"/>
      <c r="W542" s="10"/>
      <c r="X542" s="11"/>
    </row>
    <row r="543" spans="1:24" ht="12.75" thickBot="1" x14ac:dyDescent="0.25">
      <c r="A543" s="1">
        <v>58</v>
      </c>
      <c r="B543" s="29" t="s">
        <v>183</v>
      </c>
      <c r="C543" s="3" t="s">
        <v>264</v>
      </c>
      <c r="D543" s="3">
        <v>2015</v>
      </c>
      <c r="E543" s="3">
        <v>204529</v>
      </c>
      <c r="F543" s="19">
        <v>40956</v>
      </c>
      <c r="G543" s="20"/>
      <c r="H543" s="20" t="s">
        <v>694</v>
      </c>
      <c r="I543" s="20">
        <v>42339</v>
      </c>
      <c r="J543" s="20" t="s">
        <v>689</v>
      </c>
      <c r="K543" s="3" t="s">
        <v>689</v>
      </c>
      <c r="L543" s="4">
        <v>1401817</v>
      </c>
      <c r="M543" s="4">
        <v>482907</v>
      </c>
      <c r="N543" s="5">
        <v>741907</v>
      </c>
      <c r="O543" s="5">
        <v>0</v>
      </c>
      <c r="P543" s="4">
        <v>89901</v>
      </c>
      <c r="Q543" s="5">
        <v>72737</v>
      </c>
      <c r="R543" s="5">
        <v>80.900000000000006</v>
      </c>
      <c r="S543" s="4">
        <v>1297550.99</v>
      </c>
      <c r="T543" s="85">
        <f t="shared" si="9"/>
        <v>0.92562081213168335</v>
      </c>
      <c r="V543" s="9"/>
      <c r="W543" s="10"/>
      <c r="X543" s="11"/>
    </row>
    <row r="544" spans="1:24" ht="24.75" thickBot="1" x14ac:dyDescent="0.25">
      <c r="A544" s="28">
        <v>209</v>
      </c>
      <c r="B544" s="52" t="s">
        <v>290</v>
      </c>
      <c r="C544" s="3" t="s">
        <v>130</v>
      </c>
      <c r="D544" s="3">
        <v>2014</v>
      </c>
      <c r="E544" s="3">
        <v>205470</v>
      </c>
      <c r="F544" s="19">
        <v>41170</v>
      </c>
      <c r="G544" s="20"/>
      <c r="H544" s="20" t="s">
        <v>694</v>
      </c>
      <c r="I544" s="20">
        <v>41974</v>
      </c>
      <c r="J544" s="20" t="s">
        <v>689</v>
      </c>
      <c r="K544" s="3" t="s">
        <v>689</v>
      </c>
      <c r="L544" s="4">
        <v>4617850.75</v>
      </c>
      <c r="M544" s="4"/>
      <c r="N544" s="5"/>
      <c r="O544" s="5"/>
      <c r="P544" s="4"/>
      <c r="Q544" s="5"/>
      <c r="R544" s="5"/>
      <c r="S544" s="4">
        <v>103544.25</v>
      </c>
      <c r="T544" s="85">
        <f t="shared" si="9"/>
        <v>2.2422606447382476E-2</v>
      </c>
      <c r="U544" s="28"/>
      <c r="V544" s="9"/>
      <c r="W544" s="10"/>
      <c r="X544" s="11"/>
    </row>
    <row r="545" spans="1:24" ht="36.75" thickBot="1" x14ac:dyDescent="0.25">
      <c r="A545" s="1">
        <v>239</v>
      </c>
      <c r="B545" s="3" t="s">
        <v>111</v>
      </c>
      <c r="C545" s="3" t="s">
        <v>130</v>
      </c>
      <c r="D545" s="3">
        <v>2015</v>
      </c>
      <c r="E545" s="3">
        <v>205825</v>
      </c>
      <c r="F545" s="19">
        <v>41719</v>
      </c>
      <c r="G545" s="20"/>
      <c r="H545" s="20">
        <v>41699</v>
      </c>
      <c r="I545" s="20">
        <v>42125</v>
      </c>
      <c r="J545" s="20" t="s">
        <v>689</v>
      </c>
      <c r="K545" s="3" t="s">
        <v>689</v>
      </c>
      <c r="L545" s="4">
        <v>4749803</v>
      </c>
      <c r="M545" s="4">
        <v>0</v>
      </c>
      <c r="N545" s="5">
        <v>45406</v>
      </c>
      <c r="O545" s="5">
        <v>0</v>
      </c>
      <c r="P545" s="4">
        <v>56110</v>
      </c>
      <c r="Q545" s="5">
        <v>56110</v>
      </c>
      <c r="R545" s="5">
        <v>100</v>
      </c>
      <c r="S545" s="4">
        <v>101515.54</v>
      </c>
      <c r="T545" s="85">
        <f t="shared" si="9"/>
        <v>2.1372579031172449E-2</v>
      </c>
      <c r="V545" s="9"/>
      <c r="W545" s="10"/>
      <c r="X545" s="11"/>
    </row>
    <row r="546" spans="1:24" ht="12.75" thickBot="1" x14ac:dyDescent="0.25">
      <c r="A546" s="1">
        <v>240</v>
      </c>
      <c r="B546" s="29" t="s">
        <v>184</v>
      </c>
      <c r="C546" s="3" t="s">
        <v>264</v>
      </c>
      <c r="D546" s="3">
        <v>2015</v>
      </c>
      <c r="E546" s="78">
        <v>206149</v>
      </c>
      <c r="F546" s="19">
        <v>41044</v>
      </c>
      <c r="G546" s="20"/>
      <c r="H546" s="20">
        <v>41487</v>
      </c>
      <c r="I546" s="20">
        <v>42064</v>
      </c>
      <c r="J546" s="20" t="s">
        <v>689</v>
      </c>
      <c r="K546" s="3" t="s">
        <v>689</v>
      </c>
      <c r="L546" s="4">
        <v>4034809</v>
      </c>
      <c r="M546" s="4">
        <v>39765</v>
      </c>
      <c r="N546" s="5">
        <v>0</v>
      </c>
      <c r="O546" s="5">
        <v>0</v>
      </c>
      <c r="P546" s="4">
        <v>18750</v>
      </c>
      <c r="Q546" s="5">
        <v>11500</v>
      </c>
      <c r="R546" s="5">
        <v>61.3</v>
      </c>
      <c r="S546" s="4">
        <v>51265</v>
      </c>
      <c r="T546" s="85">
        <f t="shared" si="9"/>
        <v>1.2705681978998263E-2</v>
      </c>
      <c r="V546" s="9"/>
      <c r="W546" s="10"/>
      <c r="X546" s="11"/>
    </row>
    <row r="547" spans="1:24" ht="24.75" thickBot="1" x14ac:dyDescent="0.25">
      <c r="A547" s="1">
        <v>59</v>
      </c>
      <c r="B547" s="18" t="s">
        <v>632</v>
      </c>
      <c r="C547" s="3" t="s">
        <v>268</v>
      </c>
      <c r="D547" s="3">
        <v>2014</v>
      </c>
      <c r="E547" s="3">
        <v>206996</v>
      </c>
      <c r="F547" s="19">
        <v>40982</v>
      </c>
      <c r="G547" s="20"/>
      <c r="H547" s="20">
        <v>41244</v>
      </c>
      <c r="I547" s="20">
        <v>41974</v>
      </c>
      <c r="J547" s="20" t="s">
        <v>689</v>
      </c>
      <c r="K547" s="3" t="s">
        <v>691</v>
      </c>
      <c r="L547" s="4">
        <v>2181792.8199999998</v>
      </c>
      <c r="M547" s="4"/>
      <c r="N547" s="5"/>
      <c r="O547" s="5"/>
      <c r="P547" s="4"/>
      <c r="Q547" s="5"/>
      <c r="R547" s="5"/>
      <c r="S547" s="4">
        <v>2181467.71</v>
      </c>
      <c r="T547" s="85">
        <f t="shared" si="9"/>
        <v>0.99985098951787743</v>
      </c>
      <c r="V547" s="9"/>
      <c r="W547" s="10"/>
      <c r="X547" s="11"/>
    </row>
    <row r="548" spans="1:24" ht="12.75" thickBot="1" x14ac:dyDescent="0.25">
      <c r="A548" s="1">
        <v>60</v>
      </c>
      <c r="B548" s="29" t="s">
        <v>178</v>
      </c>
      <c r="C548" s="3" t="s">
        <v>264</v>
      </c>
      <c r="D548" s="3">
        <v>2015</v>
      </c>
      <c r="E548" s="3">
        <v>207999</v>
      </c>
      <c r="F548" s="19">
        <v>41053</v>
      </c>
      <c r="G548" s="20"/>
      <c r="H548" s="20" t="s">
        <v>692</v>
      </c>
      <c r="I548" s="20">
        <v>42339</v>
      </c>
      <c r="J548" s="20" t="s">
        <v>689</v>
      </c>
      <c r="K548" s="3" t="s">
        <v>691</v>
      </c>
      <c r="L548" s="4">
        <v>1284934</v>
      </c>
      <c r="M548" s="4">
        <v>1148586</v>
      </c>
      <c r="N548" s="5">
        <v>70699</v>
      </c>
      <c r="O548" s="5">
        <v>0</v>
      </c>
      <c r="P548" s="4">
        <v>62298</v>
      </c>
      <c r="Q548" s="5">
        <v>51324</v>
      </c>
      <c r="R548" s="5">
        <v>82.4</v>
      </c>
      <c r="S548" s="4">
        <v>1270607.6599999999</v>
      </c>
      <c r="T548" s="85">
        <f t="shared" si="9"/>
        <v>0.98885052461838496</v>
      </c>
      <c r="V548" s="9"/>
      <c r="W548" s="10"/>
      <c r="X548" s="11"/>
    </row>
    <row r="549" spans="1:24" ht="12.75" thickBot="1" x14ac:dyDescent="0.25">
      <c r="A549" s="1">
        <v>61</v>
      </c>
      <c r="B549" s="29" t="s">
        <v>179</v>
      </c>
      <c r="C549" s="3" t="s">
        <v>264</v>
      </c>
      <c r="D549" s="3">
        <v>2015</v>
      </c>
      <c r="E549" s="3">
        <v>208016</v>
      </c>
      <c r="F549" s="19">
        <v>41053</v>
      </c>
      <c r="G549" s="20"/>
      <c r="H549" s="20" t="s">
        <v>692</v>
      </c>
      <c r="I549" s="20">
        <v>42339</v>
      </c>
      <c r="J549" s="20" t="s">
        <v>689</v>
      </c>
      <c r="K549" s="3" t="s">
        <v>691</v>
      </c>
      <c r="L549" s="4">
        <v>1307182</v>
      </c>
      <c r="M549" s="4">
        <v>1148585</v>
      </c>
      <c r="N549" s="5">
        <v>64526</v>
      </c>
      <c r="O549" s="5">
        <v>0</v>
      </c>
      <c r="P549" s="4">
        <v>65900</v>
      </c>
      <c r="Q549" s="5">
        <v>55235</v>
      </c>
      <c r="R549" s="5">
        <v>83.8</v>
      </c>
      <c r="S549" s="4">
        <v>1268345.95</v>
      </c>
      <c r="T549" s="85">
        <f t="shared" si="9"/>
        <v>0.97029025032474436</v>
      </c>
      <c r="V549" s="9"/>
      <c r="W549" s="10"/>
      <c r="X549" s="11"/>
    </row>
    <row r="550" spans="1:24" ht="12.75" thickBot="1" x14ac:dyDescent="0.25">
      <c r="A550" s="1">
        <v>241</v>
      </c>
      <c r="B550" s="29" t="s">
        <v>177</v>
      </c>
      <c r="C550" s="3" t="s">
        <v>264</v>
      </c>
      <c r="D550" s="3">
        <v>2015</v>
      </c>
      <c r="E550" s="3">
        <v>208214</v>
      </c>
      <c r="F550" s="19">
        <v>41051</v>
      </c>
      <c r="G550" s="20"/>
      <c r="H550" s="20" t="s">
        <v>692</v>
      </c>
      <c r="I550" s="20">
        <v>42339</v>
      </c>
      <c r="J550" s="20" t="s">
        <v>689</v>
      </c>
      <c r="K550" s="3" t="s">
        <v>691</v>
      </c>
      <c r="L550" s="4">
        <v>1321364</v>
      </c>
      <c r="M550" s="4">
        <v>1148585</v>
      </c>
      <c r="N550" s="5">
        <v>64365</v>
      </c>
      <c r="O550" s="5">
        <v>0</v>
      </c>
      <c r="P550" s="4">
        <v>67580</v>
      </c>
      <c r="Q550" s="5">
        <v>54278</v>
      </c>
      <c r="R550" s="5">
        <v>80.3</v>
      </c>
      <c r="S550" s="4">
        <v>1267228.28</v>
      </c>
      <c r="T550" s="85">
        <f t="shared" si="9"/>
        <v>0.95903042613541767</v>
      </c>
      <c r="V550" s="9"/>
      <c r="W550" s="10"/>
      <c r="X550" s="11"/>
    </row>
    <row r="551" spans="1:24" ht="12.75" thickBot="1" x14ac:dyDescent="0.25">
      <c r="A551" s="1">
        <v>222</v>
      </c>
      <c r="B551" s="29" t="s">
        <v>180</v>
      </c>
      <c r="C551" s="3" t="s">
        <v>264</v>
      </c>
      <c r="D551" s="3">
        <v>2015</v>
      </c>
      <c r="E551" s="3">
        <v>208407</v>
      </c>
      <c r="F551" s="19">
        <v>41053</v>
      </c>
      <c r="G551" s="20"/>
      <c r="H551" s="20" t="s">
        <v>692</v>
      </c>
      <c r="I551" s="20">
        <v>42278</v>
      </c>
      <c r="J551" s="20" t="s">
        <v>689</v>
      </c>
      <c r="K551" s="3" t="s">
        <v>691</v>
      </c>
      <c r="L551" s="4">
        <v>1203154</v>
      </c>
      <c r="M551" s="4">
        <v>1148585</v>
      </c>
      <c r="N551" s="5">
        <v>53523</v>
      </c>
      <c r="O551" s="5">
        <v>0</v>
      </c>
      <c r="P551" s="4">
        <v>1145</v>
      </c>
      <c r="Q551" s="5">
        <v>952</v>
      </c>
      <c r="R551" s="5">
        <v>83.1</v>
      </c>
      <c r="S551" s="4">
        <v>1203060.58</v>
      </c>
      <c r="T551" s="85">
        <f t="shared" si="9"/>
        <v>0.99992235407936148</v>
      </c>
      <c r="U551" s="1" t="s">
        <v>788</v>
      </c>
      <c r="V551" s="9"/>
      <c r="W551" s="10"/>
      <c r="X551" s="11"/>
    </row>
    <row r="552" spans="1:24" ht="12.75" thickBot="1" x14ac:dyDescent="0.25">
      <c r="A552" s="27">
        <v>210</v>
      </c>
      <c r="B552" s="29" t="s">
        <v>181</v>
      </c>
      <c r="C552" s="3" t="s">
        <v>264</v>
      </c>
      <c r="D552" s="3">
        <v>2015</v>
      </c>
      <c r="E552" s="3">
        <v>208510</v>
      </c>
      <c r="F552" s="19">
        <v>41051</v>
      </c>
      <c r="G552" s="20"/>
      <c r="H552" s="20" t="s">
        <v>692</v>
      </c>
      <c r="I552" s="20" t="s">
        <v>694</v>
      </c>
      <c r="J552" s="20" t="s">
        <v>689</v>
      </c>
      <c r="K552" s="3" t="s">
        <v>691</v>
      </c>
      <c r="L552" s="4">
        <v>1087045</v>
      </c>
      <c r="M552" s="4">
        <v>1148586</v>
      </c>
      <c r="N552" s="5">
        <v>0</v>
      </c>
      <c r="O552" s="5">
        <v>0</v>
      </c>
      <c r="P552" s="4">
        <v>0</v>
      </c>
      <c r="Q552" s="5">
        <v>0</v>
      </c>
      <c r="R552" s="5">
        <v>0</v>
      </c>
      <c r="S552" s="4">
        <v>1148585.51</v>
      </c>
      <c r="T552" s="85">
        <f t="shared" si="9"/>
        <v>1.0566126609294004</v>
      </c>
      <c r="U552" s="27"/>
      <c r="V552" s="9"/>
      <c r="W552" s="10"/>
      <c r="X552" s="11"/>
    </row>
    <row r="553" spans="1:24" ht="12.75" thickBot="1" x14ac:dyDescent="0.25">
      <c r="A553" s="28">
        <v>193</v>
      </c>
      <c r="B553" s="29" t="s">
        <v>176</v>
      </c>
      <c r="C553" s="3" t="s">
        <v>264</v>
      </c>
      <c r="D553" s="3">
        <v>2015</v>
      </c>
      <c r="E553" s="3">
        <v>208515</v>
      </c>
      <c r="F553" s="19">
        <v>41037</v>
      </c>
      <c r="G553" s="20"/>
      <c r="H553" s="20">
        <v>41122</v>
      </c>
      <c r="I553" s="20">
        <v>42339</v>
      </c>
      <c r="J553" s="20" t="s">
        <v>689</v>
      </c>
      <c r="K553" s="3" t="s">
        <v>689</v>
      </c>
      <c r="L553" s="4">
        <v>1134404</v>
      </c>
      <c r="M553" s="4">
        <v>790875</v>
      </c>
      <c r="N553" s="5">
        <v>66081</v>
      </c>
      <c r="O553" s="5">
        <v>0</v>
      </c>
      <c r="P553" s="4">
        <v>50500</v>
      </c>
      <c r="Q553" s="5">
        <v>46295</v>
      </c>
      <c r="R553" s="5">
        <v>91.7</v>
      </c>
      <c r="S553" s="4">
        <v>903251.82</v>
      </c>
      <c r="T553" s="85">
        <f t="shared" si="9"/>
        <v>0.79623469240235401</v>
      </c>
      <c r="U553" s="28"/>
      <c r="V553" s="9"/>
      <c r="W553" s="10"/>
      <c r="X553" s="11"/>
    </row>
    <row r="554" spans="1:24" ht="24.75" thickBot="1" x14ac:dyDescent="0.25">
      <c r="A554" s="28">
        <v>194</v>
      </c>
      <c r="B554" s="3" t="s">
        <v>53</v>
      </c>
      <c r="C554" s="3" t="s">
        <v>130</v>
      </c>
      <c r="D554" s="3">
        <v>2015</v>
      </c>
      <c r="E554" s="3">
        <v>212304</v>
      </c>
      <c r="F554" s="19">
        <v>41719</v>
      </c>
      <c r="G554" s="20"/>
      <c r="H554" s="20">
        <v>41699</v>
      </c>
      <c r="I554" s="20">
        <v>41852</v>
      </c>
      <c r="J554" s="20" t="s">
        <v>689</v>
      </c>
      <c r="K554" s="3" t="s">
        <v>689</v>
      </c>
      <c r="L554" s="4">
        <v>4522513</v>
      </c>
      <c r="M554" s="4">
        <v>0</v>
      </c>
      <c r="N554" s="5">
        <v>98171</v>
      </c>
      <c r="O554" s="5">
        <v>0</v>
      </c>
      <c r="P554" s="4">
        <v>0</v>
      </c>
      <c r="Q554" s="5">
        <v>0</v>
      </c>
      <c r="R554" s="5">
        <v>0</v>
      </c>
      <c r="S554" s="4">
        <v>98171.49</v>
      </c>
      <c r="T554" s="85">
        <f t="shared" si="9"/>
        <v>2.1707287519129301E-2</v>
      </c>
      <c r="U554" s="28"/>
      <c r="V554" s="9"/>
      <c r="W554" s="10"/>
      <c r="X554" s="11"/>
    </row>
    <row r="555" spans="1:24" ht="24.75" thickBot="1" x14ac:dyDescent="0.25">
      <c r="A555" s="28">
        <v>195</v>
      </c>
      <c r="B555" s="3" t="s">
        <v>233</v>
      </c>
      <c r="C555" s="3" t="s">
        <v>267</v>
      </c>
      <c r="D555" s="3">
        <v>2015</v>
      </c>
      <c r="E555" s="78">
        <v>212512</v>
      </c>
      <c r="F555" s="19">
        <v>41148</v>
      </c>
      <c r="G555" s="20"/>
      <c r="H555" s="20">
        <v>41365</v>
      </c>
      <c r="I555" s="20">
        <v>42339</v>
      </c>
      <c r="J555" s="20" t="s">
        <v>689</v>
      </c>
      <c r="K555" s="3" t="s">
        <v>691</v>
      </c>
      <c r="L555" s="4">
        <v>5711826</v>
      </c>
      <c r="M555" s="4"/>
      <c r="N555" s="5"/>
      <c r="O555" s="5"/>
      <c r="P555" s="4"/>
      <c r="Q555" s="5"/>
      <c r="R555" s="5"/>
      <c r="S555" s="4">
        <v>5340314.55</v>
      </c>
      <c r="T555" s="85">
        <f t="shared" si="9"/>
        <v>0.93495749870531764</v>
      </c>
      <c r="U555" s="28"/>
      <c r="V555" s="9"/>
      <c r="W555" s="10"/>
      <c r="X555" s="11"/>
    </row>
    <row r="556" spans="1:24" ht="24.75" thickBot="1" x14ac:dyDescent="0.25">
      <c r="A556" s="28"/>
      <c r="B556" s="3" t="s">
        <v>251</v>
      </c>
      <c r="C556" s="3" t="s">
        <v>268</v>
      </c>
      <c r="D556" s="3">
        <v>2015</v>
      </c>
      <c r="E556" s="3">
        <v>215434</v>
      </c>
      <c r="F556" s="19">
        <v>41047</v>
      </c>
      <c r="G556" s="20"/>
      <c r="H556" s="20">
        <v>41548</v>
      </c>
      <c r="I556" s="20">
        <v>42095</v>
      </c>
      <c r="J556" s="20" t="s">
        <v>689</v>
      </c>
      <c r="K556" s="3" t="s">
        <v>689</v>
      </c>
      <c r="L556" s="4">
        <v>597767.51</v>
      </c>
      <c r="M556" s="4"/>
      <c r="N556" s="5"/>
      <c r="O556" s="5"/>
      <c r="P556" s="4"/>
      <c r="Q556" s="5"/>
      <c r="R556" s="5"/>
      <c r="S556" s="4">
        <v>307584.82</v>
      </c>
      <c r="T556" s="85">
        <f t="shared" si="9"/>
        <v>0.51455593496541829</v>
      </c>
      <c r="U556" s="28"/>
      <c r="V556" s="9"/>
      <c r="W556" s="10"/>
      <c r="X556" s="11"/>
    </row>
    <row r="557" spans="1:24" ht="24.75" thickBot="1" x14ac:dyDescent="0.25">
      <c r="A557" s="1">
        <v>62</v>
      </c>
      <c r="B557" s="3" t="s">
        <v>102</v>
      </c>
      <c r="C557" s="3" t="s">
        <v>130</v>
      </c>
      <c r="D557" s="3">
        <v>2015</v>
      </c>
      <c r="E557" s="3">
        <v>216811</v>
      </c>
      <c r="F557" s="19">
        <v>41204</v>
      </c>
      <c r="G557" s="20"/>
      <c r="H557" s="20">
        <v>41730</v>
      </c>
      <c r="I557" s="20">
        <v>41913</v>
      </c>
      <c r="J557" s="20" t="s">
        <v>689</v>
      </c>
      <c r="K557" s="3" t="s">
        <v>689</v>
      </c>
      <c r="L557" s="4">
        <v>8790431</v>
      </c>
      <c r="M557" s="4"/>
      <c r="N557" s="5">
        <v>273610</v>
      </c>
      <c r="O557" s="5">
        <v>0</v>
      </c>
      <c r="P557" s="4">
        <v>2808</v>
      </c>
      <c r="Q557" s="5">
        <v>0</v>
      </c>
      <c r="R557" s="5">
        <v>0</v>
      </c>
      <c r="S557" s="4">
        <v>273610</v>
      </c>
      <c r="T557" s="85">
        <f t="shared" si="9"/>
        <v>3.1125891324327557E-2</v>
      </c>
      <c r="V557" s="9"/>
      <c r="W557" s="10"/>
      <c r="X557" s="11"/>
    </row>
    <row r="558" spans="1:24" ht="24.75" thickBot="1" x14ac:dyDescent="0.25">
      <c r="A558" s="1">
        <v>63</v>
      </c>
      <c r="B558" s="18" t="s">
        <v>634</v>
      </c>
      <c r="C558" s="3" t="s">
        <v>268</v>
      </c>
      <c r="D558" s="3">
        <v>2014</v>
      </c>
      <c r="E558" s="3">
        <v>218541</v>
      </c>
      <c r="F558" s="19">
        <v>41066</v>
      </c>
      <c r="G558" s="20"/>
      <c r="H558" s="20">
        <v>41244</v>
      </c>
      <c r="I558" s="20">
        <v>41974</v>
      </c>
      <c r="J558" s="20" t="s">
        <v>689</v>
      </c>
      <c r="K558" s="3" t="s">
        <v>689</v>
      </c>
      <c r="L558" s="4">
        <v>3729378.31</v>
      </c>
      <c r="M558" s="4"/>
      <c r="N558" s="5"/>
      <c r="O558" s="5"/>
      <c r="P558" s="4"/>
      <c r="Q558" s="5"/>
      <c r="R558" s="5"/>
      <c r="S558" s="4">
        <v>3720213.55</v>
      </c>
      <c r="T558" s="85">
        <f t="shared" si="9"/>
        <v>0.99754255019518245</v>
      </c>
      <c r="V558" s="9"/>
      <c r="W558" s="10"/>
      <c r="X558" s="11"/>
    </row>
    <row r="559" spans="1:24" ht="24.75" thickBot="1" x14ac:dyDescent="0.25">
      <c r="A559" s="1">
        <v>64</v>
      </c>
      <c r="B559" s="14" t="s">
        <v>659</v>
      </c>
      <c r="C559" s="3" t="s">
        <v>268</v>
      </c>
      <c r="D559" s="3">
        <v>2012</v>
      </c>
      <c r="E559" s="3">
        <v>218640</v>
      </c>
      <c r="F559" s="19">
        <v>41080</v>
      </c>
      <c r="G559" s="20"/>
      <c r="H559" s="20">
        <v>41244</v>
      </c>
      <c r="I559" s="20">
        <v>41244</v>
      </c>
      <c r="J559" s="20" t="s">
        <v>689</v>
      </c>
      <c r="K559" s="3" t="s">
        <v>689</v>
      </c>
      <c r="L559" s="4">
        <v>2779453.36</v>
      </c>
      <c r="M559" s="4"/>
      <c r="N559" s="5"/>
      <c r="O559" s="5"/>
      <c r="P559" s="4"/>
      <c r="Q559" s="5"/>
      <c r="R559" s="5"/>
      <c r="S559" s="4">
        <v>15750</v>
      </c>
      <c r="T559" s="85">
        <f t="shared" si="9"/>
        <v>5.6665818634207988E-3</v>
      </c>
      <c r="V559" s="9"/>
      <c r="W559" s="10"/>
      <c r="X559" s="11"/>
    </row>
    <row r="560" spans="1:24" ht="12.75" thickBot="1" x14ac:dyDescent="0.25">
      <c r="A560" s="1">
        <v>65</v>
      </c>
      <c r="B560" s="29" t="s">
        <v>189</v>
      </c>
      <c r="C560" s="3" t="s">
        <v>264</v>
      </c>
      <c r="D560" s="3">
        <v>2015</v>
      </c>
      <c r="E560" s="3">
        <v>222125</v>
      </c>
      <c r="F560" s="19">
        <v>41534</v>
      </c>
      <c r="G560" s="20"/>
      <c r="H560" s="20">
        <v>42036</v>
      </c>
      <c r="I560" s="20">
        <v>42125</v>
      </c>
      <c r="J560" s="20" t="s">
        <v>689</v>
      </c>
      <c r="K560" s="3" t="s">
        <v>691</v>
      </c>
      <c r="L560" s="4">
        <v>21891998</v>
      </c>
      <c r="M560" s="4">
        <v>0</v>
      </c>
      <c r="N560" s="5">
        <v>0</v>
      </c>
      <c r="O560" s="5">
        <v>0</v>
      </c>
      <c r="P560" s="4">
        <v>1854</v>
      </c>
      <c r="Q560" s="5">
        <v>1854</v>
      </c>
      <c r="R560" s="5">
        <v>100</v>
      </c>
      <c r="S560" s="4">
        <v>1854</v>
      </c>
      <c r="T560" s="85">
        <f t="shared" si="9"/>
        <v>8.4688478411152788E-5</v>
      </c>
      <c r="V560" s="9"/>
      <c r="W560" s="10"/>
      <c r="X560" s="11"/>
    </row>
    <row r="561" spans="1:24" ht="12.75" thickBot="1" x14ac:dyDescent="0.25">
      <c r="A561" s="1">
        <v>66</v>
      </c>
      <c r="B561" s="29" t="s">
        <v>190</v>
      </c>
      <c r="C561" s="3" t="s">
        <v>264</v>
      </c>
      <c r="D561" s="3">
        <v>2015</v>
      </c>
      <c r="E561" s="3">
        <v>222281</v>
      </c>
      <c r="F561" s="19">
        <v>41603</v>
      </c>
      <c r="G561" s="20"/>
      <c r="H561" s="20">
        <v>42036</v>
      </c>
      <c r="I561" s="20">
        <v>42125</v>
      </c>
      <c r="J561" s="20" t="s">
        <v>689</v>
      </c>
      <c r="K561" s="3" t="s">
        <v>691</v>
      </c>
      <c r="L561" s="4">
        <v>17297146</v>
      </c>
      <c r="M561" s="4"/>
      <c r="N561" s="5">
        <v>0</v>
      </c>
      <c r="O561" s="5">
        <v>0</v>
      </c>
      <c r="P561" s="4">
        <v>1854</v>
      </c>
      <c r="Q561" s="5">
        <v>1854</v>
      </c>
      <c r="R561" s="5">
        <v>100</v>
      </c>
      <c r="S561" s="4">
        <v>1854</v>
      </c>
      <c r="T561" s="85">
        <f t="shared" si="9"/>
        <v>1.0718531253653059E-4</v>
      </c>
      <c r="V561" s="9"/>
      <c r="W561" s="10"/>
      <c r="X561" s="11"/>
    </row>
    <row r="562" spans="1:24" ht="12.75" thickBot="1" x14ac:dyDescent="0.25">
      <c r="A562" s="1">
        <v>67</v>
      </c>
      <c r="B562" s="29" t="s">
        <v>191</v>
      </c>
      <c r="C562" s="3" t="s">
        <v>264</v>
      </c>
      <c r="D562" s="3">
        <v>2015</v>
      </c>
      <c r="E562" s="3">
        <v>222514</v>
      </c>
      <c r="F562" s="19">
        <v>41745</v>
      </c>
      <c r="G562" s="20"/>
      <c r="H562" s="20">
        <v>41730</v>
      </c>
      <c r="I562" s="20">
        <v>42125</v>
      </c>
      <c r="J562" s="20" t="s">
        <v>689</v>
      </c>
      <c r="K562" s="3" t="s">
        <v>691</v>
      </c>
      <c r="L562" s="4">
        <v>12593305</v>
      </c>
      <c r="M562" s="4"/>
      <c r="N562" s="5">
        <v>73344</v>
      </c>
      <c r="O562" s="5">
        <v>0</v>
      </c>
      <c r="P562" s="4">
        <v>1854</v>
      </c>
      <c r="Q562" s="5">
        <v>1854</v>
      </c>
      <c r="R562" s="5">
        <v>100</v>
      </c>
      <c r="S562" s="4">
        <v>75198.320000000007</v>
      </c>
      <c r="T562" s="85">
        <f t="shared" si="9"/>
        <v>5.9712934769705021E-3</v>
      </c>
      <c r="V562" s="9"/>
      <c r="W562" s="10"/>
      <c r="X562" s="11"/>
    </row>
    <row r="563" spans="1:24" ht="24.75" thickBot="1" x14ac:dyDescent="0.25">
      <c r="A563" s="1">
        <v>68</v>
      </c>
      <c r="B563" s="52" t="s">
        <v>306</v>
      </c>
      <c r="C563" s="3" t="s">
        <v>130</v>
      </c>
      <c r="D563" s="3">
        <v>2014</v>
      </c>
      <c r="E563" s="3">
        <v>223075</v>
      </c>
      <c r="F563" s="19">
        <v>41204</v>
      </c>
      <c r="G563" s="20"/>
      <c r="H563" s="20">
        <v>41487</v>
      </c>
      <c r="I563" s="20">
        <v>41974</v>
      </c>
      <c r="J563" s="20" t="s">
        <v>689</v>
      </c>
      <c r="K563" s="3" t="s">
        <v>689</v>
      </c>
      <c r="L563" s="4">
        <v>4852591</v>
      </c>
      <c r="M563" s="4"/>
      <c r="N563" s="5"/>
      <c r="O563" s="5"/>
      <c r="P563" s="4"/>
      <c r="Q563" s="5"/>
      <c r="R563" s="5"/>
      <c r="S563" s="4">
        <v>97700</v>
      </c>
      <c r="T563" s="85">
        <f t="shared" si="9"/>
        <v>2.0133574002012534E-2</v>
      </c>
      <c r="V563" s="9"/>
      <c r="W563" s="10"/>
      <c r="X563" s="11"/>
    </row>
    <row r="564" spans="1:24" ht="36.75" thickBot="1" x14ac:dyDescent="0.25">
      <c r="A564" s="1">
        <v>69</v>
      </c>
      <c r="B564" s="18" t="s">
        <v>629</v>
      </c>
      <c r="C564" s="3" t="s">
        <v>267</v>
      </c>
      <c r="D564" s="3">
        <v>2014</v>
      </c>
      <c r="E564" s="3">
        <v>225834</v>
      </c>
      <c r="F564" s="19" t="s">
        <v>752</v>
      </c>
      <c r="G564" s="20"/>
      <c r="H564" s="20">
        <v>41944</v>
      </c>
      <c r="I564" s="20">
        <v>41974</v>
      </c>
      <c r="J564" s="20" t="s">
        <v>689</v>
      </c>
      <c r="K564" s="3" t="s">
        <v>689</v>
      </c>
      <c r="L564" s="4">
        <v>54957896</v>
      </c>
      <c r="M564" s="4"/>
      <c r="N564" s="5"/>
      <c r="O564" s="5"/>
      <c r="P564" s="4"/>
      <c r="Q564" s="5"/>
      <c r="R564" s="5"/>
      <c r="S564" s="4">
        <v>198000</v>
      </c>
      <c r="T564" s="85">
        <f t="shared" si="9"/>
        <v>3.6027580095133191E-3</v>
      </c>
      <c r="V564" s="9"/>
      <c r="W564" s="10"/>
      <c r="X564" s="11"/>
    </row>
    <row r="565" spans="1:24" ht="24.75" thickBot="1" x14ac:dyDescent="0.25">
      <c r="A565" s="1">
        <v>70</v>
      </c>
      <c r="B565" s="3" t="s">
        <v>100</v>
      </c>
      <c r="C565" s="3" t="s">
        <v>130</v>
      </c>
      <c r="D565" s="3">
        <v>2015</v>
      </c>
      <c r="E565" s="3">
        <v>227298</v>
      </c>
      <c r="F565" s="19" t="s">
        <v>702</v>
      </c>
      <c r="G565" s="20"/>
      <c r="H565" s="20">
        <v>42125</v>
      </c>
      <c r="I565" s="20">
        <v>42156</v>
      </c>
      <c r="J565" s="20" t="s">
        <v>689</v>
      </c>
      <c r="K565" s="3" t="s">
        <v>689</v>
      </c>
      <c r="L565" s="4">
        <v>7683871</v>
      </c>
      <c r="M565" s="4"/>
      <c r="N565" s="5">
        <v>0</v>
      </c>
      <c r="O565" s="5">
        <v>0</v>
      </c>
      <c r="P565" s="4">
        <v>99182</v>
      </c>
      <c r="Q565" s="5">
        <v>99179</v>
      </c>
      <c r="R565" s="5">
        <v>100</v>
      </c>
      <c r="S565" s="4">
        <v>99179.03</v>
      </c>
      <c r="T565" s="85">
        <f t="shared" si="9"/>
        <v>1.2907430382420527E-2</v>
      </c>
      <c r="V565" s="9"/>
      <c r="W565" s="10"/>
      <c r="X565" s="11"/>
    </row>
    <row r="566" spans="1:24" ht="24.75" thickBot="1" x14ac:dyDescent="0.25">
      <c r="A566" s="1">
        <v>71</v>
      </c>
      <c r="B566" s="3" t="s">
        <v>116</v>
      </c>
      <c r="C566" s="3" t="s">
        <v>130</v>
      </c>
      <c r="D566" s="3">
        <v>2015</v>
      </c>
      <c r="E566" s="3">
        <v>228736</v>
      </c>
      <c r="F566" s="19">
        <v>41458</v>
      </c>
      <c r="G566" s="20"/>
      <c r="H566" s="20" t="s">
        <v>698</v>
      </c>
      <c r="I566" s="20" t="s">
        <v>698</v>
      </c>
      <c r="J566" s="20" t="s">
        <v>689</v>
      </c>
      <c r="K566" s="3" t="s">
        <v>689</v>
      </c>
      <c r="L566" s="4">
        <v>880794</v>
      </c>
      <c r="M566" s="4"/>
      <c r="N566" s="5">
        <v>0</v>
      </c>
      <c r="O566" s="5">
        <v>0</v>
      </c>
      <c r="P566" s="4">
        <v>12000</v>
      </c>
      <c r="Q566" s="5">
        <v>0</v>
      </c>
      <c r="R566" s="5">
        <v>0</v>
      </c>
      <c r="S566" s="4">
        <v>0</v>
      </c>
      <c r="T566" s="85">
        <f t="shared" si="9"/>
        <v>0</v>
      </c>
      <c r="V566" s="9"/>
      <c r="W566" s="10"/>
      <c r="X566" s="11"/>
    </row>
    <row r="567" spans="1:24" ht="24.75" thickBot="1" x14ac:dyDescent="0.25">
      <c r="A567" s="1">
        <v>72</v>
      </c>
      <c r="B567" s="3" t="s">
        <v>109</v>
      </c>
      <c r="C567" s="3" t="s">
        <v>130</v>
      </c>
      <c r="D567" s="3">
        <v>2015</v>
      </c>
      <c r="E567" s="3">
        <v>229572</v>
      </c>
      <c r="F567" s="19">
        <v>41278</v>
      </c>
      <c r="G567" s="20"/>
      <c r="H567" s="20" t="s">
        <v>698</v>
      </c>
      <c r="I567" s="20" t="s">
        <v>698</v>
      </c>
      <c r="J567" s="20" t="s">
        <v>689</v>
      </c>
      <c r="K567" s="3" t="s">
        <v>689</v>
      </c>
      <c r="L567" s="4">
        <v>3899121</v>
      </c>
      <c r="M567" s="4">
        <v>0</v>
      </c>
      <c r="N567" s="5">
        <v>0</v>
      </c>
      <c r="O567" s="5">
        <v>0</v>
      </c>
      <c r="P567" s="4">
        <v>7278</v>
      </c>
      <c r="Q567" s="5">
        <v>0</v>
      </c>
      <c r="R567" s="5">
        <v>0</v>
      </c>
      <c r="S567" s="4">
        <v>0</v>
      </c>
      <c r="T567" s="85">
        <f t="shared" si="9"/>
        <v>0</v>
      </c>
      <c r="V567" s="9"/>
      <c r="W567" s="10"/>
      <c r="X567" s="11"/>
    </row>
    <row r="568" spans="1:24" ht="24.75" thickBot="1" x14ac:dyDescent="0.25">
      <c r="A568" s="1">
        <v>73</v>
      </c>
      <c r="B568" s="3" t="s">
        <v>238</v>
      </c>
      <c r="C568" s="3" t="s">
        <v>267</v>
      </c>
      <c r="D568" s="3">
        <v>2015</v>
      </c>
      <c r="E568" s="3">
        <v>230102</v>
      </c>
      <c r="F568" s="19">
        <v>41157</v>
      </c>
      <c r="G568" s="20"/>
      <c r="H568" s="20">
        <v>41609</v>
      </c>
      <c r="I568" s="20">
        <v>42370</v>
      </c>
      <c r="J568" s="20" t="s">
        <v>689</v>
      </c>
      <c r="K568" s="3" t="s">
        <v>691</v>
      </c>
      <c r="L568" s="4">
        <v>8072267.1900000004</v>
      </c>
      <c r="M568" s="4"/>
      <c r="N568" s="5"/>
      <c r="O568" s="5">
        <v>3250000</v>
      </c>
      <c r="P568" s="4">
        <v>1827664</v>
      </c>
      <c r="Q568" s="5"/>
      <c r="R568" s="5">
        <v>93.7</v>
      </c>
      <c r="S568" s="4">
        <v>4045005.23</v>
      </c>
      <c r="T568" s="85">
        <f t="shared" si="9"/>
        <v>0.5010990264310119</v>
      </c>
      <c r="V568" s="9"/>
      <c r="W568" s="10"/>
      <c r="X568" s="11"/>
    </row>
    <row r="569" spans="1:24" ht="12.75" customHeight="1" thickBot="1" x14ac:dyDescent="0.25">
      <c r="A569" s="1">
        <v>74</v>
      </c>
      <c r="B569" s="3" t="s">
        <v>244</v>
      </c>
      <c r="C569" s="3" t="s">
        <v>268</v>
      </c>
      <c r="D569" s="3">
        <v>2015</v>
      </c>
      <c r="E569" s="3">
        <v>231082</v>
      </c>
      <c r="F569" s="19">
        <v>41162</v>
      </c>
      <c r="G569" s="20"/>
      <c r="H569" s="20">
        <v>41244</v>
      </c>
      <c r="I569" s="20">
        <v>42339</v>
      </c>
      <c r="J569" s="20" t="s">
        <v>689</v>
      </c>
      <c r="K569" s="3" t="s">
        <v>691</v>
      </c>
      <c r="L569" s="4">
        <v>4581654.6399999997</v>
      </c>
      <c r="M569" s="4"/>
      <c r="N569" s="5"/>
      <c r="O569" s="5"/>
      <c r="P569" s="4"/>
      <c r="Q569" s="5"/>
      <c r="R569" s="5">
        <v>94</v>
      </c>
      <c r="S569" s="4">
        <v>2707724.61</v>
      </c>
      <c r="T569" s="85">
        <f t="shared" si="9"/>
        <v>0.59099273575976041</v>
      </c>
      <c r="V569" s="9"/>
      <c r="W569" s="10"/>
      <c r="X569" s="11"/>
    </row>
    <row r="570" spans="1:24" ht="36.75" thickBot="1" x14ac:dyDescent="0.25">
      <c r="A570" s="1">
        <v>75</v>
      </c>
      <c r="B570" s="3" t="s">
        <v>246</v>
      </c>
      <c r="C570" s="3" t="s">
        <v>268</v>
      </c>
      <c r="D570" s="3">
        <v>2015</v>
      </c>
      <c r="E570" s="78">
        <v>231413</v>
      </c>
      <c r="F570" s="19">
        <v>41499</v>
      </c>
      <c r="G570" s="20"/>
      <c r="H570" s="20">
        <v>41609</v>
      </c>
      <c r="I570" s="20">
        <v>42339</v>
      </c>
      <c r="J570" s="20" t="s">
        <v>689</v>
      </c>
      <c r="K570" s="3" t="s">
        <v>691</v>
      </c>
      <c r="L570" s="4">
        <v>4696372.9800000004</v>
      </c>
      <c r="M570" s="4"/>
      <c r="N570" s="5"/>
      <c r="O570" s="5"/>
      <c r="P570" s="4"/>
      <c r="Q570" s="5"/>
      <c r="R570" s="5"/>
      <c r="S570" s="4">
        <v>2126690.88</v>
      </c>
      <c r="T570" s="85">
        <f t="shared" si="9"/>
        <v>0.45283687838609438</v>
      </c>
      <c r="V570" s="9"/>
      <c r="W570" s="10"/>
      <c r="X570" s="11"/>
    </row>
    <row r="571" spans="1:24" ht="24.75" thickBot="1" x14ac:dyDescent="0.25">
      <c r="A571" s="1">
        <v>76</v>
      </c>
      <c r="B571" s="3" t="s">
        <v>55</v>
      </c>
      <c r="C571" s="3" t="s">
        <v>130</v>
      </c>
      <c r="D571" s="3">
        <v>2015</v>
      </c>
      <c r="E571" s="3">
        <v>233444</v>
      </c>
      <c r="F571" s="19">
        <v>41360</v>
      </c>
      <c r="G571" s="20"/>
      <c r="H571" s="20"/>
      <c r="I571" s="20"/>
      <c r="J571" s="20" t="s">
        <v>689</v>
      </c>
      <c r="K571" s="3" t="s">
        <v>689</v>
      </c>
      <c r="L571" s="4">
        <v>5744071</v>
      </c>
      <c r="M571" s="4"/>
      <c r="N571" s="5">
        <v>0</v>
      </c>
      <c r="O571" s="5">
        <v>1436018</v>
      </c>
      <c r="P571" s="4">
        <v>386</v>
      </c>
      <c r="Q571" s="5">
        <v>0</v>
      </c>
      <c r="R571" s="5">
        <v>0</v>
      </c>
      <c r="S571" s="4">
        <v>0</v>
      </c>
      <c r="T571" s="85">
        <f t="shared" si="9"/>
        <v>0</v>
      </c>
      <c r="V571" s="9"/>
      <c r="W571" s="10"/>
      <c r="X571" s="11"/>
    </row>
    <row r="572" spans="1:24" ht="24.75" thickBot="1" x14ac:dyDescent="0.25">
      <c r="A572" s="1">
        <v>77</v>
      </c>
      <c r="B572" s="3" t="s">
        <v>115</v>
      </c>
      <c r="C572" s="3" t="s">
        <v>130</v>
      </c>
      <c r="D572" s="3">
        <v>2015</v>
      </c>
      <c r="E572" s="3">
        <v>233833</v>
      </c>
      <c r="F572" s="19">
        <v>41953</v>
      </c>
      <c r="G572" s="20"/>
      <c r="H572" s="20">
        <v>42339</v>
      </c>
      <c r="I572" s="20">
        <v>42339</v>
      </c>
      <c r="J572" s="20" t="s">
        <v>689</v>
      </c>
      <c r="K572" s="3" t="s">
        <v>689</v>
      </c>
      <c r="L572" s="4">
        <v>3457905</v>
      </c>
      <c r="M572" s="4"/>
      <c r="N572" s="5">
        <v>0</v>
      </c>
      <c r="O572" s="5">
        <v>0</v>
      </c>
      <c r="P572" s="4">
        <v>120000</v>
      </c>
      <c r="Q572" s="5">
        <v>34500</v>
      </c>
      <c r="R572" s="5">
        <v>28.8</v>
      </c>
      <c r="S572" s="4">
        <v>34500</v>
      </c>
      <c r="T572" s="85">
        <f t="shared" si="9"/>
        <v>9.9771393372576744E-3</v>
      </c>
      <c r="V572" s="9"/>
      <c r="W572" s="10"/>
      <c r="X572" s="11"/>
    </row>
    <row r="573" spans="1:24" ht="12.75" thickBot="1" x14ac:dyDescent="0.25">
      <c r="A573" s="1">
        <v>78</v>
      </c>
      <c r="B573" s="29" t="s">
        <v>214</v>
      </c>
      <c r="C573" s="3" t="s">
        <v>265</v>
      </c>
      <c r="D573" s="3">
        <v>2015</v>
      </c>
      <c r="E573" s="3">
        <v>234754</v>
      </c>
      <c r="F573" s="19">
        <v>41627</v>
      </c>
      <c r="G573" s="20"/>
      <c r="H573" s="20">
        <v>42339</v>
      </c>
      <c r="I573" s="20">
        <v>42339</v>
      </c>
      <c r="J573" s="20" t="s">
        <v>689</v>
      </c>
      <c r="K573" s="3" t="s">
        <v>691</v>
      </c>
      <c r="L573" s="4">
        <v>8931416</v>
      </c>
      <c r="M573" s="4"/>
      <c r="N573" s="5">
        <v>0</v>
      </c>
      <c r="O573" s="5">
        <v>0</v>
      </c>
      <c r="P573" s="4">
        <v>239578</v>
      </c>
      <c r="Q573" s="5">
        <v>238377</v>
      </c>
      <c r="R573" s="5">
        <v>99.5</v>
      </c>
      <c r="S573" s="4">
        <v>238377.1</v>
      </c>
      <c r="T573" s="85">
        <f t="shared" si="9"/>
        <v>2.6689732064881986E-2</v>
      </c>
      <c r="V573" s="9"/>
      <c r="W573" s="10"/>
      <c r="X573" s="11"/>
    </row>
    <row r="574" spans="1:24" ht="24.75" thickBot="1" x14ac:dyDescent="0.25">
      <c r="A574" s="1">
        <v>79</v>
      </c>
      <c r="B574" s="3" t="s">
        <v>114</v>
      </c>
      <c r="C574" s="3" t="s">
        <v>130</v>
      </c>
      <c r="D574" s="3">
        <v>2015</v>
      </c>
      <c r="E574" s="3">
        <v>235587</v>
      </c>
      <c r="F574" s="19">
        <v>41492</v>
      </c>
      <c r="G574" s="20"/>
      <c r="H574" s="20">
        <v>41852</v>
      </c>
      <c r="I574" s="20">
        <v>42339</v>
      </c>
      <c r="J574" s="20" t="s">
        <v>689</v>
      </c>
      <c r="K574" s="3" t="s">
        <v>689</v>
      </c>
      <c r="L574" s="4">
        <v>3085784</v>
      </c>
      <c r="M574" s="4">
        <v>0</v>
      </c>
      <c r="N574" s="5">
        <v>114000</v>
      </c>
      <c r="O574" s="5">
        <v>350000</v>
      </c>
      <c r="P574" s="4">
        <v>601383</v>
      </c>
      <c r="Q574" s="5">
        <v>487336</v>
      </c>
      <c r="R574" s="5">
        <v>81</v>
      </c>
      <c r="S574" s="4">
        <v>621139.69999999995</v>
      </c>
      <c r="T574" s="85">
        <f t="shared" si="9"/>
        <v>0.20129072546879495</v>
      </c>
      <c r="V574" s="9"/>
      <c r="W574" s="10"/>
      <c r="X574" s="11"/>
    </row>
    <row r="575" spans="1:24" ht="24.75" thickBot="1" x14ac:dyDescent="0.25">
      <c r="A575" s="1">
        <v>80</v>
      </c>
      <c r="B575" s="3" t="s">
        <v>112</v>
      </c>
      <c r="C575" s="3" t="s">
        <v>130</v>
      </c>
      <c r="D575" s="3">
        <v>2015</v>
      </c>
      <c r="E575" s="3">
        <v>235871</v>
      </c>
      <c r="F575" s="19">
        <v>41257</v>
      </c>
      <c r="G575" s="20"/>
      <c r="H575" s="20" t="s">
        <v>698</v>
      </c>
      <c r="I575" s="20" t="s">
        <v>698</v>
      </c>
      <c r="J575" s="20" t="s">
        <v>689</v>
      </c>
      <c r="K575" s="3" t="s">
        <v>689</v>
      </c>
      <c r="L575" s="4">
        <v>4825182</v>
      </c>
      <c r="M575" s="4"/>
      <c r="N575" s="5">
        <v>0</v>
      </c>
      <c r="O575" s="5">
        <v>0</v>
      </c>
      <c r="P575" s="4">
        <v>0</v>
      </c>
      <c r="Q575" s="5">
        <v>0</v>
      </c>
      <c r="R575" s="5">
        <v>0</v>
      </c>
      <c r="S575" s="4">
        <v>0</v>
      </c>
      <c r="T575" s="85">
        <f t="shared" si="9"/>
        <v>0</v>
      </c>
      <c r="V575" s="9"/>
      <c r="W575" s="10"/>
      <c r="X575" s="11"/>
    </row>
    <row r="576" spans="1:24" ht="24.75" thickBot="1" x14ac:dyDescent="0.25">
      <c r="A576" s="1">
        <v>81</v>
      </c>
      <c r="B576" s="3" t="s">
        <v>252</v>
      </c>
      <c r="C576" s="3" t="s">
        <v>268</v>
      </c>
      <c r="D576" s="3">
        <v>2015</v>
      </c>
      <c r="E576" s="3">
        <v>235943</v>
      </c>
      <c r="F576" s="19">
        <v>41198</v>
      </c>
      <c r="G576" s="20"/>
      <c r="H576" s="20">
        <v>41699</v>
      </c>
      <c r="I576" s="20">
        <v>41730</v>
      </c>
      <c r="J576" s="20" t="s">
        <v>689</v>
      </c>
      <c r="K576" s="3" t="s">
        <v>691</v>
      </c>
      <c r="L576" s="4">
        <v>2841652.97</v>
      </c>
      <c r="M576" s="4"/>
      <c r="N576" s="5"/>
      <c r="O576" s="5"/>
      <c r="P576" s="4"/>
      <c r="Q576" s="5"/>
      <c r="R576" s="5"/>
      <c r="S576" s="4">
        <v>19750</v>
      </c>
      <c r="T576" s="85">
        <f t="shared" si="9"/>
        <v>6.9501801270265588E-3</v>
      </c>
      <c r="V576" s="9"/>
      <c r="W576" s="10"/>
      <c r="X576" s="11"/>
    </row>
    <row r="577" spans="1:24" ht="12.75" customHeight="1" thickBot="1" x14ac:dyDescent="0.25">
      <c r="A577" s="1">
        <v>82</v>
      </c>
      <c r="B577" s="29" t="s">
        <v>193</v>
      </c>
      <c r="C577" s="3" t="s">
        <v>264</v>
      </c>
      <c r="D577" s="3">
        <v>2015</v>
      </c>
      <c r="E577" s="3">
        <v>239260</v>
      </c>
      <c r="F577" s="19">
        <v>41428</v>
      </c>
      <c r="G577" s="20"/>
      <c r="H577" s="20">
        <v>41944</v>
      </c>
      <c r="I577" s="20">
        <v>41974</v>
      </c>
      <c r="J577" s="20" t="s">
        <v>689</v>
      </c>
      <c r="K577" s="3" t="s">
        <v>689</v>
      </c>
      <c r="L577" s="4">
        <v>1204433</v>
      </c>
      <c r="M577" s="4">
        <v>0</v>
      </c>
      <c r="N577" s="5">
        <v>46304</v>
      </c>
      <c r="O577" s="5">
        <v>0</v>
      </c>
      <c r="P577" s="4">
        <v>0</v>
      </c>
      <c r="Q577" s="5">
        <v>0</v>
      </c>
      <c r="R577" s="5">
        <v>0</v>
      </c>
      <c r="S577" s="4">
        <v>46304.25</v>
      </c>
      <c r="T577" s="85">
        <f t="shared" si="9"/>
        <v>3.8444853304417929E-2</v>
      </c>
      <c r="V577" s="9"/>
      <c r="W577" s="10"/>
      <c r="X577" s="11"/>
    </row>
    <row r="578" spans="1:24" ht="12.75" customHeight="1" thickBot="1" x14ac:dyDescent="0.25">
      <c r="A578" s="1">
        <v>83</v>
      </c>
      <c r="B578" s="3" t="s">
        <v>54</v>
      </c>
      <c r="C578" s="3" t="s">
        <v>130</v>
      </c>
      <c r="D578" s="3">
        <v>2015</v>
      </c>
      <c r="E578" s="3">
        <v>239537</v>
      </c>
      <c r="F578" s="19">
        <v>41360</v>
      </c>
      <c r="G578" s="20"/>
      <c r="H578" s="20"/>
      <c r="I578" s="20"/>
      <c r="J578" s="20" t="s">
        <v>689</v>
      </c>
      <c r="K578" s="3" t="s">
        <v>689</v>
      </c>
      <c r="L578" s="4">
        <v>6910110</v>
      </c>
      <c r="M578" s="4"/>
      <c r="N578" s="5">
        <v>0</v>
      </c>
      <c r="O578" s="5">
        <v>1000000</v>
      </c>
      <c r="P578" s="4">
        <v>0</v>
      </c>
      <c r="Q578" s="5">
        <v>0</v>
      </c>
      <c r="R578" s="5">
        <v>0</v>
      </c>
      <c r="S578" s="4">
        <v>0</v>
      </c>
      <c r="T578" s="85">
        <f t="shared" si="9"/>
        <v>0</v>
      </c>
      <c r="V578" s="9"/>
      <c r="W578" s="10"/>
      <c r="X578" s="11"/>
    </row>
    <row r="579" spans="1:24" ht="36.75" thickBot="1" x14ac:dyDescent="0.25">
      <c r="A579" s="1">
        <v>84</v>
      </c>
      <c r="B579" s="3" t="s">
        <v>110</v>
      </c>
      <c r="C579" s="3" t="s">
        <v>130</v>
      </c>
      <c r="D579" s="3">
        <v>2015</v>
      </c>
      <c r="E579" s="3">
        <v>239846</v>
      </c>
      <c r="F579" s="19">
        <v>41254</v>
      </c>
      <c r="G579" s="20"/>
      <c r="H579" s="20">
        <v>42125</v>
      </c>
      <c r="I579" s="20">
        <v>42125</v>
      </c>
      <c r="J579" s="20" t="s">
        <v>689</v>
      </c>
      <c r="K579" s="3" t="s">
        <v>689</v>
      </c>
      <c r="L579" s="4">
        <v>6691210</v>
      </c>
      <c r="M579" s="4"/>
      <c r="N579" s="5">
        <v>0</v>
      </c>
      <c r="O579" s="5">
        <v>0</v>
      </c>
      <c r="P579" s="4">
        <v>109386</v>
      </c>
      <c r="Q579" s="5">
        <v>109385</v>
      </c>
      <c r="R579" s="5">
        <v>100</v>
      </c>
      <c r="S579" s="4">
        <v>109384.82</v>
      </c>
      <c r="T579" s="85">
        <f t="shared" si="9"/>
        <v>1.6347539533208492E-2</v>
      </c>
      <c r="V579" s="9"/>
      <c r="W579" s="10"/>
      <c r="X579" s="11"/>
    </row>
    <row r="580" spans="1:24" ht="24.75" thickBot="1" x14ac:dyDescent="0.25">
      <c r="A580" s="1">
        <v>85</v>
      </c>
      <c r="B580" s="3" t="s">
        <v>254</v>
      </c>
      <c r="C580" s="3" t="s">
        <v>268</v>
      </c>
      <c r="D580" s="3">
        <v>2015</v>
      </c>
      <c r="E580" s="78">
        <v>240208</v>
      </c>
      <c r="F580" s="19">
        <v>41234</v>
      </c>
      <c r="G580" s="20"/>
      <c r="H580" s="20">
        <v>41365</v>
      </c>
      <c r="I580" s="20">
        <v>42064</v>
      </c>
      <c r="J580" s="20" t="s">
        <v>689</v>
      </c>
      <c r="K580" s="3" t="s">
        <v>691</v>
      </c>
      <c r="L580" s="4">
        <v>2453148.2999999998</v>
      </c>
      <c r="M580" s="4"/>
      <c r="N580" s="5"/>
      <c r="O580" s="5"/>
      <c r="P580" s="4"/>
      <c r="Q580" s="5"/>
      <c r="R580" s="5"/>
      <c r="S580" s="4">
        <v>2443192.7999999998</v>
      </c>
      <c r="T580" s="85">
        <f t="shared" si="9"/>
        <v>0.99594174555203208</v>
      </c>
      <c r="V580" s="9"/>
      <c r="W580" s="10"/>
      <c r="X580" s="11"/>
    </row>
    <row r="581" spans="1:24" ht="24.75" thickBot="1" x14ac:dyDescent="0.25">
      <c r="A581" s="1">
        <v>86</v>
      </c>
      <c r="B581" s="18" t="s">
        <v>593</v>
      </c>
      <c r="C581" s="3" t="s">
        <v>266</v>
      </c>
      <c r="D581" s="3">
        <v>2014</v>
      </c>
      <c r="E581" s="3">
        <v>241438</v>
      </c>
      <c r="F581" s="19">
        <v>41381</v>
      </c>
      <c r="G581" s="20"/>
      <c r="H581" s="20">
        <v>41944</v>
      </c>
      <c r="I581" s="20">
        <v>41974</v>
      </c>
      <c r="J581" s="20" t="s">
        <v>689</v>
      </c>
      <c r="K581" s="3" t="s">
        <v>689</v>
      </c>
      <c r="L581" s="4">
        <v>9778000</v>
      </c>
      <c r="M581" s="4"/>
      <c r="N581" s="5"/>
      <c r="O581" s="5"/>
      <c r="P581" s="4"/>
      <c r="Q581" s="5"/>
      <c r="R581" s="5"/>
      <c r="S581" s="4">
        <v>117000</v>
      </c>
      <c r="T581" s="85">
        <f t="shared" si="9"/>
        <v>1.1965637144610349E-2</v>
      </c>
      <c r="V581" s="9"/>
      <c r="W581" s="10"/>
      <c r="X581" s="11"/>
    </row>
    <row r="582" spans="1:24" ht="24.75" thickBot="1" x14ac:dyDescent="0.25">
      <c r="A582" s="1">
        <v>87</v>
      </c>
      <c r="B582" s="52" t="s">
        <v>304</v>
      </c>
      <c r="C582" s="3" t="s">
        <v>130</v>
      </c>
      <c r="D582" s="3">
        <v>2014</v>
      </c>
      <c r="E582" s="3">
        <v>243060</v>
      </c>
      <c r="F582" s="19">
        <v>41254</v>
      </c>
      <c r="G582" s="20"/>
      <c r="H582" s="20">
        <v>41579</v>
      </c>
      <c r="I582" s="20">
        <v>41821</v>
      </c>
      <c r="J582" s="20" t="s">
        <v>689</v>
      </c>
      <c r="K582" s="3" t="s">
        <v>691</v>
      </c>
      <c r="L582" s="4">
        <v>1170258.27</v>
      </c>
      <c r="M582" s="4"/>
      <c r="N582" s="5"/>
      <c r="O582" s="5"/>
      <c r="P582" s="4"/>
      <c r="Q582" s="5"/>
      <c r="R582" s="5"/>
      <c r="S582" s="4">
        <v>1056483.3799999999</v>
      </c>
      <c r="T582" s="85">
        <f t="shared" si="9"/>
        <v>0.90277796541442079</v>
      </c>
      <c r="U582" s="60"/>
      <c r="V582" s="9"/>
      <c r="W582" s="10"/>
      <c r="X582" s="11"/>
    </row>
    <row r="583" spans="1:24" ht="24.75" thickBot="1" x14ac:dyDescent="0.25">
      <c r="A583" s="1">
        <v>88</v>
      </c>
      <c r="B583" s="3" t="s">
        <v>253</v>
      </c>
      <c r="C583" s="3" t="s">
        <v>268</v>
      </c>
      <c r="D583" s="3">
        <v>2015</v>
      </c>
      <c r="E583" s="3">
        <v>243913</v>
      </c>
      <c r="F583" s="19">
        <v>41263</v>
      </c>
      <c r="G583" s="20"/>
      <c r="H583" s="20">
        <v>41579</v>
      </c>
      <c r="I583" s="20">
        <v>42339</v>
      </c>
      <c r="J583" s="20" t="s">
        <v>689</v>
      </c>
      <c r="K583" s="3" t="s">
        <v>691</v>
      </c>
      <c r="L583" s="4">
        <v>1390688.84</v>
      </c>
      <c r="M583" s="4"/>
      <c r="N583" s="5"/>
      <c r="O583" s="5"/>
      <c r="P583" s="4"/>
      <c r="Q583" s="5"/>
      <c r="R583" s="5"/>
      <c r="S583" s="4">
        <v>745838</v>
      </c>
      <c r="T583" s="85">
        <f t="shared" ref="T583:T646" si="10">+S583/L583</f>
        <v>0.5363083232910677</v>
      </c>
      <c r="V583" s="9"/>
      <c r="W583" s="10"/>
      <c r="X583" s="11"/>
    </row>
    <row r="584" spans="1:24" ht="12.75" thickBot="1" x14ac:dyDescent="0.25">
      <c r="A584" s="1">
        <v>89</v>
      </c>
      <c r="B584" s="33" t="s">
        <v>530</v>
      </c>
      <c r="C584" s="3" t="s">
        <v>265</v>
      </c>
      <c r="D584" s="3">
        <v>2014</v>
      </c>
      <c r="E584" s="3">
        <v>244164</v>
      </c>
      <c r="F584" s="19">
        <v>41534</v>
      </c>
      <c r="G584" s="20"/>
      <c r="H584" s="20" t="s">
        <v>698</v>
      </c>
      <c r="I584" s="20" t="s">
        <v>698</v>
      </c>
      <c r="J584" s="20" t="s">
        <v>689</v>
      </c>
      <c r="K584" s="3" t="s">
        <v>689</v>
      </c>
      <c r="L584" s="4">
        <v>4980624</v>
      </c>
      <c r="M584" s="4"/>
      <c r="N584" s="5"/>
      <c r="O584" s="5"/>
      <c r="P584" s="4"/>
      <c r="Q584" s="5"/>
      <c r="R584" s="5"/>
      <c r="S584" s="4">
        <v>0</v>
      </c>
      <c r="T584" s="85">
        <f t="shared" si="10"/>
        <v>0</v>
      </c>
      <c r="V584" s="9"/>
      <c r="W584" s="10"/>
      <c r="X584" s="11"/>
    </row>
    <row r="585" spans="1:24" ht="36.75" thickBot="1" x14ac:dyDescent="0.25">
      <c r="A585" s="1">
        <v>90</v>
      </c>
      <c r="B585" s="3" t="s">
        <v>60</v>
      </c>
      <c r="C585" s="3" t="s">
        <v>130</v>
      </c>
      <c r="D585" s="3">
        <v>2015</v>
      </c>
      <c r="E585" s="3">
        <v>245341</v>
      </c>
      <c r="F585" s="19">
        <v>41451</v>
      </c>
      <c r="G585" s="20"/>
      <c r="H585" s="20">
        <v>41913</v>
      </c>
      <c r="I585" s="20">
        <v>42339</v>
      </c>
      <c r="J585" s="20" t="s">
        <v>689</v>
      </c>
      <c r="K585" s="3" t="s">
        <v>691</v>
      </c>
      <c r="L585" s="4">
        <v>7733728</v>
      </c>
      <c r="M585" s="4"/>
      <c r="N585" s="5">
        <v>16471</v>
      </c>
      <c r="O585" s="5">
        <v>0</v>
      </c>
      <c r="P585" s="4">
        <v>7943029</v>
      </c>
      <c r="Q585" s="5">
        <v>7173202</v>
      </c>
      <c r="R585" s="5">
        <v>90.3</v>
      </c>
      <c r="S585" s="4">
        <v>7189673.4100000001</v>
      </c>
      <c r="T585" s="85">
        <f t="shared" si="10"/>
        <v>0.92965170355099125</v>
      </c>
      <c r="V585" s="9"/>
      <c r="W585" s="10"/>
      <c r="X585" s="11"/>
    </row>
    <row r="586" spans="1:24" ht="36.75" thickBot="1" x14ac:dyDescent="0.25">
      <c r="A586" s="12">
        <v>91</v>
      </c>
      <c r="B586" s="3" t="s">
        <v>59</v>
      </c>
      <c r="C586" s="3" t="s">
        <v>130</v>
      </c>
      <c r="D586" s="3">
        <v>2015</v>
      </c>
      <c r="E586" s="3">
        <v>245564</v>
      </c>
      <c r="F586" s="19">
        <v>41446</v>
      </c>
      <c r="G586" s="20"/>
      <c r="H586" s="20">
        <v>42095</v>
      </c>
      <c r="I586" s="20">
        <v>42339</v>
      </c>
      <c r="J586" s="20" t="s">
        <v>689</v>
      </c>
      <c r="K586" s="3" t="s">
        <v>691</v>
      </c>
      <c r="L586" s="4">
        <v>8334396</v>
      </c>
      <c r="M586" s="4"/>
      <c r="N586" s="5">
        <v>0</v>
      </c>
      <c r="O586" s="5">
        <v>0</v>
      </c>
      <c r="P586" s="4">
        <v>1877762</v>
      </c>
      <c r="Q586" s="5">
        <v>1506395</v>
      </c>
      <c r="R586" s="5">
        <v>80.2</v>
      </c>
      <c r="S586" s="4">
        <v>1507514.6</v>
      </c>
      <c r="T586" s="85">
        <f t="shared" si="10"/>
        <v>0.18087868634991666</v>
      </c>
      <c r="U586" s="12"/>
      <c r="V586" s="9"/>
      <c r="W586" s="10"/>
      <c r="X586" s="11"/>
    </row>
    <row r="587" spans="1:24" ht="24.75" thickBot="1" x14ac:dyDescent="0.25">
      <c r="A587" s="12">
        <v>92</v>
      </c>
      <c r="B587" s="52" t="s">
        <v>305</v>
      </c>
      <c r="C587" s="3" t="s">
        <v>130</v>
      </c>
      <c r="D587" s="3">
        <v>2014</v>
      </c>
      <c r="E587" s="3">
        <v>246014</v>
      </c>
      <c r="F587" s="19">
        <v>41276</v>
      </c>
      <c r="G587" s="20"/>
      <c r="H587" s="20">
        <v>41609</v>
      </c>
      <c r="I587" s="20">
        <v>41913</v>
      </c>
      <c r="J587" s="20" t="s">
        <v>689</v>
      </c>
      <c r="K587" s="3" t="s">
        <v>691</v>
      </c>
      <c r="L587" s="4">
        <v>1080085.6299999999</v>
      </c>
      <c r="M587" s="4"/>
      <c r="N587" s="5"/>
      <c r="O587" s="5"/>
      <c r="P587" s="4"/>
      <c r="Q587" s="5"/>
      <c r="R587" s="5"/>
      <c r="S587" s="4">
        <v>996403.7</v>
      </c>
      <c r="T587" s="85">
        <f t="shared" si="10"/>
        <v>0.92252287441320746</v>
      </c>
      <c r="U587" s="12"/>
      <c r="V587" s="9"/>
      <c r="W587" s="10"/>
      <c r="X587" s="11"/>
    </row>
    <row r="588" spans="1:24" ht="24.75" thickBot="1" x14ac:dyDescent="0.25">
      <c r="A588" s="12">
        <v>93</v>
      </c>
      <c r="B588" s="3" t="s">
        <v>234</v>
      </c>
      <c r="C588" s="3" t="s">
        <v>266</v>
      </c>
      <c r="D588" s="3">
        <v>2015</v>
      </c>
      <c r="E588" s="3">
        <v>246973</v>
      </c>
      <c r="F588" s="19">
        <v>41368</v>
      </c>
      <c r="G588" s="20"/>
      <c r="H588" s="20">
        <v>41913</v>
      </c>
      <c r="I588" s="20">
        <v>42064</v>
      </c>
      <c r="J588" s="20" t="s">
        <v>787</v>
      </c>
      <c r="K588" s="3" t="s">
        <v>691</v>
      </c>
      <c r="L588" s="4">
        <v>288999.75</v>
      </c>
      <c r="M588" s="4"/>
      <c r="N588" s="5"/>
      <c r="O588" s="5"/>
      <c r="P588" s="4"/>
      <c r="Q588" s="5"/>
      <c r="R588" s="5"/>
      <c r="S588" s="4">
        <v>268902.93</v>
      </c>
      <c r="T588" s="85">
        <f t="shared" si="10"/>
        <v>0.93046077029478402</v>
      </c>
      <c r="U588" s="12"/>
      <c r="V588" s="9"/>
      <c r="W588" s="10"/>
      <c r="X588" s="11"/>
    </row>
    <row r="589" spans="1:24" ht="24.75" thickBot="1" x14ac:dyDescent="0.25">
      <c r="A589" s="12">
        <v>94</v>
      </c>
      <c r="B589" s="3" t="s">
        <v>58</v>
      </c>
      <c r="C589" s="3" t="s">
        <v>130</v>
      </c>
      <c r="D589" s="3">
        <v>2015</v>
      </c>
      <c r="E589" s="3">
        <v>249002</v>
      </c>
      <c r="F589" s="19">
        <v>41582</v>
      </c>
      <c r="G589" s="20"/>
      <c r="H589" s="20">
        <v>42156</v>
      </c>
      <c r="I589" s="20">
        <v>42339</v>
      </c>
      <c r="J589" s="20" t="s">
        <v>689</v>
      </c>
      <c r="K589" s="3" t="s">
        <v>689</v>
      </c>
      <c r="L589" s="4">
        <v>9182564</v>
      </c>
      <c r="M589" s="4"/>
      <c r="N589" s="5">
        <v>0</v>
      </c>
      <c r="O589" s="5">
        <v>0</v>
      </c>
      <c r="P589" s="4">
        <v>394082</v>
      </c>
      <c r="Q589" s="5">
        <v>50450</v>
      </c>
      <c r="R589" s="5">
        <v>12.8</v>
      </c>
      <c r="S589" s="4">
        <v>50450.05</v>
      </c>
      <c r="T589" s="85">
        <f t="shared" si="10"/>
        <v>5.4941136266515546E-3</v>
      </c>
      <c r="U589" s="12"/>
      <c r="V589" s="9"/>
      <c r="W589" s="10"/>
      <c r="X589" s="11"/>
    </row>
    <row r="590" spans="1:24" ht="24.75" thickBot="1" x14ac:dyDescent="0.25">
      <c r="A590" s="1">
        <v>95</v>
      </c>
      <c r="B590" s="3" t="s">
        <v>96</v>
      </c>
      <c r="C590" s="3" t="s">
        <v>130</v>
      </c>
      <c r="D590" s="3">
        <v>2015</v>
      </c>
      <c r="E590" s="3">
        <v>250854</v>
      </c>
      <c r="F590" s="19">
        <v>41718</v>
      </c>
      <c r="G590" s="20"/>
      <c r="H590" s="20" t="s">
        <v>698</v>
      </c>
      <c r="I590" s="20" t="s">
        <v>698</v>
      </c>
      <c r="J590" s="20" t="s">
        <v>689</v>
      </c>
      <c r="K590" s="3" t="s">
        <v>689</v>
      </c>
      <c r="L590" s="4">
        <v>7619728</v>
      </c>
      <c r="M590" s="4"/>
      <c r="N590" s="5">
        <v>0</v>
      </c>
      <c r="O590" s="5">
        <v>0</v>
      </c>
      <c r="P590" s="4">
        <v>0</v>
      </c>
      <c r="Q590" s="5">
        <v>0</v>
      </c>
      <c r="R590" s="5">
        <v>0</v>
      </c>
      <c r="S590" s="4">
        <v>0</v>
      </c>
      <c r="T590" s="85">
        <f t="shared" si="10"/>
        <v>0</v>
      </c>
      <c r="V590" s="9"/>
      <c r="W590" s="10"/>
      <c r="X590" s="11"/>
    </row>
    <row r="591" spans="1:24" ht="24.75" thickBot="1" x14ac:dyDescent="0.25">
      <c r="A591" s="1">
        <v>96</v>
      </c>
      <c r="B591" s="3" t="s">
        <v>237</v>
      </c>
      <c r="C591" s="3" t="s">
        <v>267</v>
      </c>
      <c r="D591" s="3">
        <v>2015</v>
      </c>
      <c r="E591" s="3">
        <v>251525</v>
      </c>
      <c r="F591" s="19">
        <v>41551</v>
      </c>
      <c r="G591" s="20"/>
      <c r="H591" s="20">
        <v>41699</v>
      </c>
      <c r="I591" s="20">
        <v>42339</v>
      </c>
      <c r="J591" s="20" t="s">
        <v>689</v>
      </c>
      <c r="K591" s="3" t="s">
        <v>689</v>
      </c>
      <c r="L591" s="4">
        <v>9997706.4499999993</v>
      </c>
      <c r="M591" s="4"/>
      <c r="N591" s="5"/>
      <c r="O591" s="5"/>
      <c r="P591" s="4"/>
      <c r="Q591" s="5"/>
      <c r="R591" s="5">
        <v>86.2</v>
      </c>
      <c r="S591" s="4">
        <v>3917770.95</v>
      </c>
      <c r="T591" s="85">
        <f t="shared" si="10"/>
        <v>0.39186697164928269</v>
      </c>
      <c r="V591" s="9"/>
      <c r="W591" s="10"/>
      <c r="X591" s="11"/>
    </row>
    <row r="592" spans="1:24" ht="24.75" thickBot="1" x14ac:dyDescent="0.25">
      <c r="A592" s="1">
        <v>97</v>
      </c>
      <c r="B592" s="3" t="s">
        <v>245</v>
      </c>
      <c r="C592" s="3" t="s">
        <v>268</v>
      </c>
      <c r="D592" s="3">
        <v>2015</v>
      </c>
      <c r="E592" s="3">
        <v>251728</v>
      </c>
      <c r="F592" s="19">
        <v>41936</v>
      </c>
      <c r="G592" s="20"/>
      <c r="H592" s="20">
        <v>41426</v>
      </c>
      <c r="I592" s="20">
        <v>42339</v>
      </c>
      <c r="J592" s="20" t="s">
        <v>689</v>
      </c>
      <c r="K592" s="3" t="s">
        <v>691</v>
      </c>
      <c r="L592" s="4">
        <v>9864194</v>
      </c>
      <c r="M592" s="4"/>
      <c r="N592" s="5"/>
      <c r="O592" s="5"/>
      <c r="P592" s="4"/>
      <c r="Q592" s="5"/>
      <c r="R592" s="5"/>
      <c r="S592" s="4">
        <v>3401876.96</v>
      </c>
      <c r="T592" s="85">
        <f t="shared" si="10"/>
        <v>0.3448712545596731</v>
      </c>
      <c r="V592" s="9"/>
      <c r="W592" s="10"/>
      <c r="X592" s="11"/>
    </row>
    <row r="593" spans="1:24" ht="12.75" thickBot="1" x14ac:dyDescent="0.25">
      <c r="A593" s="28"/>
      <c r="B593" s="29" t="s">
        <v>192</v>
      </c>
      <c r="C593" s="3" t="s">
        <v>264</v>
      </c>
      <c r="D593" s="3">
        <v>2015</v>
      </c>
      <c r="E593" s="3">
        <v>251958</v>
      </c>
      <c r="F593" s="19">
        <v>41513</v>
      </c>
      <c r="G593" s="20"/>
      <c r="H593" s="20">
        <v>41944</v>
      </c>
      <c r="I593" s="20">
        <v>42217</v>
      </c>
      <c r="J593" s="20" t="s">
        <v>689</v>
      </c>
      <c r="K593" s="3" t="s">
        <v>689</v>
      </c>
      <c r="L593" s="4">
        <v>2155332</v>
      </c>
      <c r="M593" s="4">
        <v>0</v>
      </c>
      <c r="N593" s="5">
        <v>63970</v>
      </c>
      <c r="O593" s="5">
        <v>0</v>
      </c>
      <c r="P593" s="4">
        <v>52500</v>
      </c>
      <c r="Q593" s="5">
        <v>37191</v>
      </c>
      <c r="R593" s="5">
        <v>70.8</v>
      </c>
      <c r="S593" s="4">
        <v>101161.34</v>
      </c>
      <c r="T593" s="85">
        <f t="shared" si="10"/>
        <v>4.6935386288516109E-2</v>
      </c>
      <c r="U593" s="28"/>
      <c r="V593" s="9"/>
      <c r="W593" s="10"/>
      <c r="X593" s="11"/>
    </row>
    <row r="594" spans="1:24" ht="24.75" thickBot="1" x14ac:dyDescent="0.25">
      <c r="B594" s="3" t="s">
        <v>61</v>
      </c>
      <c r="C594" s="3" t="s">
        <v>130</v>
      </c>
      <c r="D594" s="3">
        <v>2015</v>
      </c>
      <c r="E594" s="3">
        <v>252547</v>
      </c>
      <c r="F594" s="19">
        <v>41446</v>
      </c>
      <c r="G594" s="20"/>
      <c r="H594" s="20">
        <v>41852</v>
      </c>
      <c r="I594" s="20">
        <v>42278</v>
      </c>
      <c r="J594" s="20" t="s">
        <v>689</v>
      </c>
      <c r="K594" s="3" t="s">
        <v>691</v>
      </c>
      <c r="L594" s="4">
        <v>1793838</v>
      </c>
      <c r="M594" s="4"/>
      <c r="N594" s="5">
        <v>15155</v>
      </c>
      <c r="O594" s="5">
        <v>0</v>
      </c>
      <c r="P594" s="4">
        <v>63000</v>
      </c>
      <c r="Q594" s="5">
        <v>63000</v>
      </c>
      <c r="R594" s="5">
        <v>100</v>
      </c>
      <c r="S594" s="4">
        <v>78154.679999999993</v>
      </c>
      <c r="T594" s="85">
        <f t="shared" si="10"/>
        <v>4.3568415877018991E-2</v>
      </c>
      <c r="V594" s="9"/>
      <c r="W594" s="10"/>
      <c r="X594" s="11"/>
    </row>
    <row r="595" spans="1:24" ht="24.75" thickBot="1" x14ac:dyDescent="0.25">
      <c r="A595" s="1">
        <v>98</v>
      </c>
      <c r="B595" s="16" t="s">
        <v>649</v>
      </c>
      <c r="C595" s="3" t="s">
        <v>268</v>
      </c>
      <c r="D595" s="3">
        <v>2013</v>
      </c>
      <c r="E595" s="3">
        <v>254561</v>
      </c>
      <c r="F595" s="19" t="s">
        <v>802</v>
      </c>
      <c r="G595" s="20"/>
      <c r="H595" s="20">
        <v>41456</v>
      </c>
      <c r="I595" s="20">
        <v>41456</v>
      </c>
      <c r="J595" s="20" t="s">
        <v>689</v>
      </c>
      <c r="K595" s="3" t="s">
        <v>689</v>
      </c>
      <c r="L595" s="4">
        <v>4082892.52</v>
      </c>
      <c r="M595" s="4"/>
      <c r="N595" s="5"/>
      <c r="O595" s="5"/>
      <c r="P595" s="4"/>
      <c r="Q595" s="5"/>
      <c r="R595" s="5"/>
      <c r="S595" s="4">
        <v>19000</v>
      </c>
      <c r="T595" s="85">
        <f t="shared" si="10"/>
        <v>4.6535635966238956E-3</v>
      </c>
      <c r="V595" s="9"/>
      <c r="W595" s="10"/>
      <c r="X595" s="11"/>
    </row>
    <row r="596" spans="1:24" ht="24.75" thickBot="1" x14ac:dyDescent="0.25">
      <c r="B596" s="3" t="s">
        <v>113</v>
      </c>
      <c r="C596" s="3" t="s">
        <v>130</v>
      </c>
      <c r="D596" s="3">
        <v>2015</v>
      </c>
      <c r="E596" s="3">
        <v>256701</v>
      </c>
      <c r="F596" s="19">
        <v>41435</v>
      </c>
      <c r="G596" s="20"/>
      <c r="H596" s="20" t="s">
        <v>698</v>
      </c>
      <c r="I596" s="20" t="s">
        <v>698</v>
      </c>
      <c r="J596" s="20" t="s">
        <v>689</v>
      </c>
      <c r="K596" s="3" t="s">
        <v>689</v>
      </c>
      <c r="L596" s="4">
        <v>8276635</v>
      </c>
      <c r="M596" s="4"/>
      <c r="N596" s="5">
        <v>0</v>
      </c>
      <c r="O596" s="5">
        <v>0</v>
      </c>
      <c r="P596" s="4">
        <v>212870</v>
      </c>
      <c r="Q596" s="5">
        <v>0</v>
      </c>
      <c r="R596" s="5">
        <v>0</v>
      </c>
      <c r="S596" s="4">
        <v>0</v>
      </c>
      <c r="T596" s="85">
        <f t="shared" si="10"/>
        <v>0</v>
      </c>
      <c r="V596" s="9"/>
      <c r="W596" s="10"/>
      <c r="X596" s="11"/>
    </row>
    <row r="597" spans="1:24" ht="24.75" thickBot="1" x14ac:dyDescent="0.25">
      <c r="B597" s="29" t="s">
        <v>207</v>
      </c>
      <c r="C597" s="3" t="s">
        <v>265</v>
      </c>
      <c r="D597" s="3">
        <v>2015</v>
      </c>
      <c r="E597" s="3">
        <v>257971</v>
      </c>
      <c r="F597" s="19">
        <v>41430</v>
      </c>
      <c r="G597" s="20"/>
      <c r="H597" s="20">
        <v>41548</v>
      </c>
      <c r="I597" s="20">
        <v>42339</v>
      </c>
      <c r="J597" s="20" t="s">
        <v>689</v>
      </c>
      <c r="K597" s="3" t="s">
        <v>691</v>
      </c>
      <c r="L597" s="4">
        <v>1129089</v>
      </c>
      <c r="M597" s="4">
        <v>605947</v>
      </c>
      <c r="N597" s="5">
        <v>354428</v>
      </c>
      <c r="O597" s="5">
        <v>0</v>
      </c>
      <c r="P597" s="4">
        <v>168634</v>
      </c>
      <c r="Q597" s="5">
        <v>168633</v>
      </c>
      <c r="R597" s="5">
        <v>100</v>
      </c>
      <c r="S597" s="4">
        <v>1129008.8500000001</v>
      </c>
      <c r="T597" s="85">
        <f t="shared" si="10"/>
        <v>0.99992901356757535</v>
      </c>
      <c r="U597" s="58" t="s">
        <v>703</v>
      </c>
      <c r="V597" s="9"/>
      <c r="W597" s="10"/>
      <c r="X597" s="11"/>
    </row>
    <row r="598" spans="1:24" ht="24.75" thickBot="1" x14ac:dyDescent="0.25">
      <c r="B598" s="3" t="s">
        <v>56</v>
      </c>
      <c r="C598" s="3" t="s">
        <v>130</v>
      </c>
      <c r="D598" s="3">
        <v>2015</v>
      </c>
      <c r="E598" s="3">
        <v>258386</v>
      </c>
      <c r="F598" s="19">
        <v>41442</v>
      </c>
      <c r="G598" s="20"/>
      <c r="H598" s="20">
        <v>41760</v>
      </c>
      <c r="I598" s="20">
        <v>42309</v>
      </c>
      <c r="J598" s="20" t="s">
        <v>689</v>
      </c>
      <c r="K598" s="3" t="s">
        <v>689</v>
      </c>
      <c r="L598" s="4">
        <v>5950393</v>
      </c>
      <c r="M598" s="4"/>
      <c r="N598" s="5">
        <v>67628</v>
      </c>
      <c r="O598" s="5">
        <v>0</v>
      </c>
      <c r="P598" s="4">
        <v>93304</v>
      </c>
      <c r="Q598" s="5">
        <v>84707</v>
      </c>
      <c r="R598" s="5">
        <v>90.8</v>
      </c>
      <c r="S598" s="4">
        <v>152335.59</v>
      </c>
      <c r="T598" s="85">
        <f t="shared" si="10"/>
        <v>2.5600929215935819E-2</v>
      </c>
      <c r="U598" s="58" t="s">
        <v>704</v>
      </c>
      <c r="V598" s="9"/>
      <c r="W598" s="10"/>
      <c r="X598" s="11"/>
    </row>
    <row r="599" spans="1:24" ht="36.75" thickBot="1" x14ac:dyDescent="0.25">
      <c r="B599" s="55" t="s">
        <v>255</v>
      </c>
      <c r="C599" s="3" t="s">
        <v>268</v>
      </c>
      <c r="D599" s="3">
        <v>2015</v>
      </c>
      <c r="E599" s="78">
        <v>260678</v>
      </c>
      <c r="F599" s="19">
        <v>41411</v>
      </c>
      <c r="G599" s="20"/>
      <c r="H599" s="20">
        <v>41821</v>
      </c>
      <c r="I599" s="20">
        <v>42339</v>
      </c>
      <c r="J599" s="20" t="s">
        <v>689</v>
      </c>
      <c r="K599" s="3" t="s">
        <v>691</v>
      </c>
      <c r="L599" s="4">
        <v>7551036.2400000002</v>
      </c>
      <c r="M599" s="4"/>
      <c r="N599" s="5"/>
      <c r="O599" s="5"/>
      <c r="P599" s="4"/>
      <c r="Q599" s="5"/>
      <c r="R599" s="5">
        <v>99.6</v>
      </c>
      <c r="S599" s="4">
        <v>7547071.4800000004</v>
      </c>
      <c r="T599" s="85">
        <f t="shared" si="10"/>
        <v>0.99947493829005918</v>
      </c>
      <c r="U599" s="58" t="s">
        <v>705</v>
      </c>
      <c r="V599" s="9"/>
      <c r="W599" s="10"/>
      <c r="X599" s="11"/>
    </row>
    <row r="600" spans="1:24" ht="24.75" thickBot="1" x14ac:dyDescent="0.25">
      <c r="A600" s="28">
        <v>167</v>
      </c>
      <c r="B600" s="25" t="s">
        <v>224</v>
      </c>
      <c r="C600" s="3" t="s">
        <v>266</v>
      </c>
      <c r="D600" s="3">
        <v>2015</v>
      </c>
      <c r="E600" s="3">
        <v>260852</v>
      </c>
      <c r="F600" s="19" t="s">
        <v>782</v>
      </c>
      <c r="G600" s="20"/>
      <c r="H600" s="20" t="s">
        <v>698</v>
      </c>
      <c r="I600" s="20" t="s">
        <v>698</v>
      </c>
      <c r="J600" s="20" t="s">
        <v>689</v>
      </c>
      <c r="K600" s="3" t="s">
        <v>689</v>
      </c>
      <c r="L600" s="4">
        <v>3720739</v>
      </c>
      <c r="M600" s="4">
        <v>0</v>
      </c>
      <c r="N600" s="5">
        <v>0</v>
      </c>
      <c r="O600" s="5">
        <v>1123971</v>
      </c>
      <c r="P600" s="4">
        <v>1858881</v>
      </c>
      <c r="Q600" s="5">
        <v>0</v>
      </c>
      <c r="R600" s="5">
        <v>5.9</v>
      </c>
      <c r="S600" s="4">
        <v>0</v>
      </c>
      <c r="T600" s="85">
        <f t="shared" si="10"/>
        <v>0</v>
      </c>
      <c r="U600" s="28"/>
      <c r="V600" s="9"/>
      <c r="W600" s="10"/>
      <c r="X600" s="11"/>
    </row>
    <row r="601" spans="1:24" ht="12.75" thickBot="1" x14ac:dyDescent="0.25">
      <c r="A601" s="28">
        <v>168</v>
      </c>
      <c r="B601" s="29" t="s">
        <v>188</v>
      </c>
      <c r="C601" s="3" t="s">
        <v>264</v>
      </c>
      <c r="D601" s="3">
        <v>2015</v>
      </c>
      <c r="E601" s="3">
        <v>260918</v>
      </c>
      <c r="F601" s="19">
        <v>41583</v>
      </c>
      <c r="G601" s="20"/>
      <c r="H601" s="20">
        <v>41760</v>
      </c>
      <c r="I601" s="20">
        <v>42339</v>
      </c>
      <c r="J601" s="20" t="s">
        <v>689</v>
      </c>
      <c r="K601" s="3" t="s">
        <v>691</v>
      </c>
      <c r="L601" s="4">
        <v>851883</v>
      </c>
      <c r="M601" s="4"/>
      <c r="N601" s="5">
        <v>101254</v>
      </c>
      <c r="O601" s="5">
        <v>0</v>
      </c>
      <c r="P601" s="4">
        <v>819658</v>
      </c>
      <c r="Q601" s="5">
        <v>688993</v>
      </c>
      <c r="R601" s="5">
        <v>84.1</v>
      </c>
      <c r="S601" s="4">
        <v>790343.03</v>
      </c>
      <c r="T601" s="85">
        <f t="shared" si="10"/>
        <v>0.92776006799055744</v>
      </c>
      <c r="U601" s="28"/>
      <c r="V601" s="9"/>
      <c r="W601" s="10"/>
      <c r="X601" s="11"/>
    </row>
    <row r="602" spans="1:24" ht="36.75" thickBot="1" x14ac:dyDescent="0.25">
      <c r="B602" s="52" t="s">
        <v>298</v>
      </c>
      <c r="C602" s="3" t="s">
        <v>130</v>
      </c>
      <c r="D602" s="3">
        <v>2014</v>
      </c>
      <c r="E602" s="3">
        <v>261403</v>
      </c>
      <c r="F602" s="19">
        <v>41435</v>
      </c>
      <c r="G602" s="20"/>
      <c r="H602" s="20" t="s">
        <v>698</v>
      </c>
      <c r="I602" s="20" t="s">
        <v>698</v>
      </c>
      <c r="J602" s="20" t="s">
        <v>689</v>
      </c>
      <c r="K602" s="3" t="s">
        <v>689</v>
      </c>
      <c r="L602" s="4">
        <v>5256475.82</v>
      </c>
      <c r="M602" s="4"/>
      <c r="N602" s="5"/>
      <c r="O602" s="5"/>
      <c r="P602" s="4"/>
      <c r="Q602" s="5"/>
      <c r="R602" s="5"/>
      <c r="S602" s="4">
        <v>0</v>
      </c>
      <c r="T602" s="85">
        <f t="shared" si="10"/>
        <v>0</v>
      </c>
      <c r="U602" s="27" t="s">
        <v>816</v>
      </c>
      <c r="V602" s="9"/>
      <c r="W602" s="10"/>
      <c r="X602" s="11"/>
    </row>
    <row r="603" spans="1:24" ht="36.75" thickBot="1" x14ac:dyDescent="0.25">
      <c r="A603" s="1">
        <v>99</v>
      </c>
      <c r="B603" s="3" t="s">
        <v>97</v>
      </c>
      <c r="C603" s="3" t="s">
        <v>130</v>
      </c>
      <c r="D603" s="3">
        <v>2015</v>
      </c>
      <c r="E603" s="3">
        <v>262922</v>
      </c>
      <c r="F603" s="19">
        <v>41578</v>
      </c>
      <c r="G603" s="20"/>
      <c r="H603" s="20" t="s">
        <v>698</v>
      </c>
      <c r="I603" s="20" t="s">
        <v>698</v>
      </c>
      <c r="J603" s="20" t="s">
        <v>689</v>
      </c>
      <c r="K603" s="3" t="s">
        <v>689</v>
      </c>
      <c r="L603" s="4">
        <v>4773784</v>
      </c>
      <c r="M603" s="4"/>
      <c r="N603" s="5">
        <v>0</v>
      </c>
      <c r="O603" s="5">
        <v>0</v>
      </c>
      <c r="P603" s="4">
        <v>0</v>
      </c>
      <c r="Q603" s="5">
        <v>0</v>
      </c>
      <c r="R603" s="5">
        <v>0</v>
      </c>
      <c r="S603" s="4">
        <v>0</v>
      </c>
      <c r="T603" s="85">
        <f t="shared" si="10"/>
        <v>0</v>
      </c>
      <c r="V603" s="9"/>
      <c r="W603" s="10"/>
      <c r="X603" s="11"/>
    </row>
    <row r="604" spans="1:24" ht="12.75" thickBot="1" x14ac:dyDescent="0.25">
      <c r="A604" s="1">
        <v>242</v>
      </c>
      <c r="B604" s="29" t="s">
        <v>223</v>
      </c>
      <c r="C604" s="3" t="s">
        <v>266</v>
      </c>
      <c r="D604" s="3">
        <v>2015</v>
      </c>
      <c r="E604" s="3">
        <v>264761</v>
      </c>
      <c r="F604" s="19">
        <v>41634</v>
      </c>
      <c r="G604" s="20"/>
      <c r="H604" s="20">
        <v>41944</v>
      </c>
      <c r="I604" s="20">
        <v>42339</v>
      </c>
      <c r="J604" s="20" t="s">
        <v>689</v>
      </c>
      <c r="K604" s="3" t="s">
        <v>691</v>
      </c>
      <c r="L604" s="4">
        <v>3711806</v>
      </c>
      <c r="M604" s="4"/>
      <c r="N604" s="5"/>
      <c r="O604" s="5"/>
      <c r="P604" s="4"/>
      <c r="Q604" s="5"/>
      <c r="R604" s="5"/>
      <c r="S604" s="4">
        <v>3475566.05</v>
      </c>
      <c r="T604" s="85">
        <f t="shared" si="10"/>
        <v>0.93635444578730676</v>
      </c>
      <c r="V604" s="9"/>
      <c r="W604" s="10"/>
      <c r="X604" s="11"/>
    </row>
    <row r="605" spans="1:24" ht="12.75" thickBot="1" x14ac:dyDescent="0.25">
      <c r="B605" s="3" t="s">
        <v>117</v>
      </c>
      <c r="C605" s="3" t="s">
        <v>130</v>
      </c>
      <c r="D605" s="3">
        <v>2015</v>
      </c>
      <c r="E605" s="3">
        <v>271667</v>
      </c>
      <c r="F605" s="19">
        <v>41571</v>
      </c>
      <c r="G605" s="20"/>
      <c r="H605" s="20" t="s">
        <v>698</v>
      </c>
      <c r="I605" s="20" t="s">
        <v>698</v>
      </c>
      <c r="J605" s="20" t="s">
        <v>689</v>
      </c>
      <c r="K605" s="3" t="s">
        <v>691</v>
      </c>
      <c r="L605" s="4">
        <v>5978345</v>
      </c>
      <c r="M605" s="4"/>
      <c r="N605" s="5">
        <v>0</v>
      </c>
      <c r="O605" s="5">
        <v>0</v>
      </c>
      <c r="P605" s="4">
        <v>920699</v>
      </c>
      <c r="Q605" s="5">
        <v>0</v>
      </c>
      <c r="R605" s="5">
        <v>0</v>
      </c>
      <c r="S605" s="4">
        <v>0</v>
      </c>
      <c r="T605" s="85">
        <f t="shared" si="10"/>
        <v>0</v>
      </c>
      <c r="V605" s="9"/>
      <c r="W605" s="10"/>
      <c r="X605" s="11"/>
    </row>
    <row r="606" spans="1:24" ht="24.75" thickBot="1" x14ac:dyDescent="0.25">
      <c r="A606" s="1">
        <v>100</v>
      </c>
      <c r="B606" s="3" t="s">
        <v>247</v>
      </c>
      <c r="C606" s="3" t="s">
        <v>268</v>
      </c>
      <c r="D606" s="3">
        <v>2015</v>
      </c>
      <c r="E606" s="3">
        <v>273101</v>
      </c>
      <c r="F606" s="19">
        <v>41527</v>
      </c>
      <c r="G606" s="20"/>
      <c r="H606" s="20">
        <v>41548</v>
      </c>
      <c r="I606" s="20">
        <v>42339</v>
      </c>
      <c r="J606" s="20" t="s">
        <v>689</v>
      </c>
      <c r="K606" s="3" t="s">
        <v>691</v>
      </c>
      <c r="L606" s="4">
        <v>1527959.18</v>
      </c>
      <c r="M606" s="4"/>
      <c r="N606" s="5"/>
      <c r="O606" s="5"/>
      <c r="P606" s="4"/>
      <c r="Q606" s="5"/>
      <c r="R606" s="5"/>
      <c r="S606" s="4">
        <v>855357.3</v>
      </c>
      <c r="T606" s="85">
        <f t="shared" si="10"/>
        <v>0.55980376386756625</v>
      </c>
      <c r="U606" s="59" t="s">
        <v>695</v>
      </c>
      <c r="V606" s="9"/>
      <c r="W606" s="10"/>
      <c r="X606" s="11"/>
    </row>
    <row r="607" spans="1:24" ht="24.75" thickBot="1" x14ac:dyDescent="0.25">
      <c r="B607" s="3" t="s">
        <v>226</v>
      </c>
      <c r="C607" s="3" t="s">
        <v>266</v>
      </c>
      <c r="D607" s="3">
        <v>2015</v>
      </c>
      <c r="E607" s="3">
        <v>277881</v>
      </c>
      <c r="F607" s="19">
        <v>41925</v>
      </c>
      <c r="G607" s="20"/>
      <c r="H607" s="20">
        <v>42278</v>
      </c>
      <c r="I607" s="20">
        <v>42278</v>
      </c>
      <c r="J607" s="20" t="s">
        <v>689</v>
      </c>
      <c r="K607" s="3" t="s">
        <v>691</v>
      </c>
      <c r="L607" s="4">
        <v>6381542</v>
      </c>
      <c r="M607" s="4"/>
      <c r="N607" s="5"/>
      <c r="O607" s="5"/>
      <c r="P607" s="4"/>
      <c r="Q607" s="5"/>
      <c r="R607" s="5"/>
      <c r="S607" s="4">
        <v>104000</v>
      </c>
      <c r="T607" s="85">
        <f t="shared" si="10"/>
        <v>1.6297001571093633E-2</v>
      </c>
      <c r="V607" s="9"/>
      <c r="W607" s="10"/>
      <c r="X607" s="11"/>
    </row>
    <row r="608" spans="1:24" ht="24.75" thickBot="1" x14ac:dyDescent="0.25">
      <c r="B608" s="56" t="s">
        <v>249</v>
      </c>
      <c r="C608" s="3" t="s">
        <v>268</v>
      </c>
      <c r="D608" s="3">
        <v>2015</v>
      </c>
      <c r="E608" s="3">
        <v>279093</v>
      </c>
      <c r="F608" s="19">
        <v>41590</v>
      </c>
      <c r="G608" s="20"/>
      <c r="H608" s="20">
        <v>41760</v>
      </c>
      <c r="I608" s="20">
        <v>42095</v>
      </c>
      <c r="J608" s="20" t="s">
        <v>689</v>
      </c>
      <c r="K608" s="3" t="s">
        <v>689</v>
      </c>
      <c r="L608" s="4">
        <v>7242534.54</v>
      </c>
      <c r="M608" s="4"/>
      <c r="N608" s="5"/>
      <c r="O608" s="5"/>
      <c r="P608" s="4"/>
      <c r="Q608" s="5"/>
      <c r="R608" s="5"/>
      <c r="S608" s="4">
        <v>55000</v>
      </c>
      <c r="T608" s="85">
        <f t="shared" si="10"/>
        <v>7.5940266071551242E-3</v>
      </c>
      <c r="V608" s="9"/>
      <c r="W608" s="10"/>
      <c r="X608" s="11"/>
    </row>
    <row r="609" spans="1:24" ht="24.75" thickBot="1" x14ac:dyDescent="0.25">
      <c r="A609" s="1">
        <v>243</v>
      </c>
      <c r="B609" s="56" t="s">
        <v>118</v>
      </c>
      <c r="C609" s="3" t="s">
        <v>130</v>
      </c>
      <c r="D609" s="3">
        <v>2015</v>
      </c>
      <c r="E609" s="3">
        <v>279565</v>
      </c>
      <c r="F609" s="19">
        <v>41992</v>
      </c>
      <c r="G609" s="20"/>
      <c r="H609" s="20">
        <v>42186</v>
      </c>
      <c r="I609" s="20">
        <v>42339</v>
      </c>
      <c r="J609" s="20" t="s">
        <v>689</v>
      </c>
      <c r="K609" s="3" t="s">
        <v>689</v>
      </c>
      <c r="L609" s="4">
        <v>3652795</v>
      </c>
      <c r="M609" s="4"/>
      <c r="N609" s="5">
        <v>0</v>
      </c>
      <c r="O609" s="5">
        <v>0</v>
      </c>
      <c r="P609" s="4">
        <v>139285</v>
      </c>
      <c r="Q609" s="5">
        <v>24294</v>
      </c>
      <c r="R609" s="5">
        <v>17.399999999999999</v>
      </c>
      <c r="S609" s="4">
        <v>24294.400000000001</v>
      </c>
      <c r="T609" s="85">
        <f t="shared" si="10"/>
        <v>6.6509070451530958E-3</v>
      </c>
      <c r="V609" s="9"/>
      <c r="W609" s="10"/>
      <c r="X609" s="11"/>
    </row>
    <row r="610" spans="1:24" ht="24.75" thickBot="1" x14ac:dyDescent="0.25">
      <c r="A610" s="1">
        <v>244</v>
      </c>
      <c r="B610" s="56" t="s">
        <v>248</v>
      </c>
      <c r="C610" s="3" t="s">
        <v>268</v>
      </c>
      <c r="D610" s="3">
        <v>2015</v>
      </c>
      <c r="E610" s="3">
        <v>282897</v>
      </c>
      <c r="F610" s="19">
        <v>41639</v>
      </c>
      <c r="G610" s="20"/>
      <c r="H610" s="20">
        <v>41760</v>
      </c>
      <c r="I610" s="20">
        <v>42339</v>
      </c>
      <c r="J610" s="20" t="s">
        <v>689</v>
      </c>
      <c r="K610" s="3" t="s">
        <v>689</v>
      </c>
      <c r="L610" s="4">
        <v>1837389.49</v>
      </c>
      <c r="M610" s="4"/>
      <c r="N610" s="5"/>
      <c r="O610" s="5"/>
      <c r="P610" s="4"/>
      <c r="Q610" s="5"/>
      <c r="R610" s="5"/>
      <c r="S610" s="4">
        <v>745323.48</v>
      </c>
      <c r="T610" s="85">
        <f t="shared" si="10"/>
        <v>0.40564261636219545</v>
      </c>
      <c r="V610" s="9"/>
      <c r="W610" s="10"/>
      <c r="X610" s="11"/>
    </row>
    <row r="611" spans="1:24" ht="12.75" thickBot="1" x14ac:dyDescent="0.25">
      <c r="A611" s="1">
        <v>101</v>
      </c>
      <c r="B611" s="56" t="s">
        <v>119</v>
      </c>
      <c r="C611" s="3" t="s">
        <v>130</v>
      </c>
      <c r="D611" s="3">
        <v>2015</v>
      </c>
      <c r="E611" s="3">
        <v>287957</v>
      </c>
      <c r="F611" s="19">
        <v>41941</v>
      </c>
      <c r="G611" s="20"/>
      <c r="H611" s="20">
        <v>42339</v>
      </c>
      <c r="I611" s="20">
        <v>42339</v>
      </c>
      <c r="J611" s="20" t="s">
        <v>689</v>
      </c>
      <c r="K611" s="3" t="s">
        <v>689</v>
      </c>
      <c r="L611" s="4">
        <v>4940534</v>
      </c>
      <c r="M611" s="4"/>
      <c r="N611" s="5">
        <v>0</v>
      </c>
      <c r="O611" s="5">
        <v>0</v>
      </c>
      <c r="P611" s="4">
        <v>40000</v>
      </c>
      <c r="Q611" s="5">
        <v>19750</v>
      </c>
      <c r="R611" s="5">
        <v>49.4</v>
      </c>
      <c r="S611" s="4">
        <v>19750</v>
      </c>
      <c r="T611" s="85">
        <f t="shared" si="10"/>
        <v>3.9975435853695169E-3</v>
      </c>
      <c r="V611" s="9"/>
      <c r="W611" s="10"/>
      <c r="X611" s="11"/>
    </row>
    <row r="612" spans="1:24" ht="12.75" thickBot="1" x14ac:dyDescent="0.25">
      <c r="A612" s="1">
        <v>102</v>
      </c>
      <c r="B612" s="61" t="s">
        <v>531</v>
      </c>
      <c r="C612" s="3" t="s">
        <v>265</v>
      </c>
      <c r="D612" s="3">
        <v>2014</v>
      </c>
      <c r="E612" s="3">
        <v>288699</v>
      </c>
      <c r="F612" s="19">
        <v>41890</v>
      </c>
      <c r="G612" s="20"/>
      <c r="H612" s="20">
        <v>41974</v>
      </c>
      <c r="I612" s="20">
        <v>41974</v>
      </c>
      <c r="J612" s="20" t="s">
        <v>689</v>
      </c>
      <c r="K612" s="3" t="s">
        <v>689</v>
      </c>
      <c r="L612" s="4">
        <v>2991062</v>
      </c>
      <c r="M612" s="4"/>
      <c r="N612" s="5"/>
      <c r="O612" s="5"/>
      <c r="P612" s="4"/>
      <c r="Q612" s="5"/>
      <c r="R612" s="5"/>
      <c r="S612" s="4">
        <v>95344.92</v>
      </c>
      <c r="T612" s="85">
        <f t="shared" si="10"/>
        <v>3.1876611049854529E-2</v>
      </c>
      <c r="V612" s="9"/>
      <c r="W612" s="10"/>
      <c r="X612" s="11"/>
    </row>
    <row r="613" spans="1:24" ht="12.75" thickBot="1" x14ac:dyDescent="0.25">
      <c r="A613" s="28"/>
      <c r="B613" s="50" t="s">
        <v>210</v>
      </c>
      <c r="C613" s="3" t="s">
        <v>265</v>
      </c>
      <c r="D613" s="3">
        <v>2015</v>
      </c>
      <c r="E613" s="3">
        <v>290126</v>
      </c>
      <c r="F613" s="19">
        <v>40911</v>
      </c>
      <c r="G613" s="20"/>
      <c r="H613" s="20">
        <v>40940</v>
      </c>
      <c r="I613" s="20">
        <v>41944</v>
      </c>
      <c r="J613" s="20" t="s">
        <v>689</v>
      </c>
      <c r="K613" s="3" t="s">
        <v>691</v>
      </c>
      <c r="L613" s="4">
        <v>146626</v>
      </c>
      <c r="M613" s="4"/>
      <c r="N613" s="5">
        <v>3500</v>
      </c>
      <c r="O613" s="5">
        <v>0</v>
      </c>
      <c r="P613" s="4">
        <v>152026</v>
      </c>
      <c r="Q613" s="5">
        <v>135624</v>
      </c>
      <c r="R613" s="5">
        <v>89.2</v>
      </c>
      <c r="S613" s="4">
        <v>139124</v>
      </c>
      <c r="T613" s="85">
        <f t="shared" si="10"/>
        <v>0.94883581356648894</v>
      </c>
      <c r="U613" s="28"/>
      <c r="V613" s="9"/>
      <c r="W613" s="10"/>
      <c r="X613" s="11"/>
    </row>
    <row r="614" spans="1:24" ht="24.75" thickBot="1" x14ac:dyDescent="0.25">
      <c r="A614" s="1">
        <v>103</v>
      </c>
      <c r="B614" s="80" t="s">
        <v>259</v>
      </c>
      <c r="C614" s="3" t="s">
        <v>268</v>
      </c>
      <c r="D614" s="3">
        <v>2015</v>
      </c>
      <c r="E614" s="78">
        <v>290763</v>
      </c>
      <c r="F614" s="19">
        <v>42111</v>
      </c>
      <c r="G614" s="20"/>
      <c r="H614" s="20" t="s">
        <v>698</v>
      </c>
      <c r="I614" s="20" t="s">
        <v>698</v>
      </c>
      <c r="J614" s="20" t="s">
        <v>689</v>
      </c>
      <c r="K614" s="3" t="s">
        <v>689</v>
      </c>
      <c r="L614" s="4">
        <v>39705864</v>
      </c>
      <c r="M614" s="4"/>
      <c r="N614" s="5"/>
      <c r="O614" s="5"/>
      <c r="P614" s="4"/>
      <c r="Q614" s="5"/>
      <c r="R614" s="5">
        <v>0</v>
      </c>
      <c r="S614" s="4">
        <v>0</v>
      </c>
      <c r="T614" s="85">
        <f t="shared" si="10"/>
        <v>0</v>
      </c>
      <c r="V614" s="9"/>
      <c r="W614" s="10"/>
      <c r="X614" s="11"/>
    </row>
    <row r="615" spans="1:24" ht="24.75" thickBot="1" x14ac:dyDescent="0.25">
      <c r="A615" s="1">
        <v>211</v>
      </c>
      <c r="B615" s="56" t="s">
        <v>250</v>
      </c>
      <c r="C615" s="3" t="s">
        <v>268</v>
      </c>
      <c r="D615" s="3">
        <v>2015</v>
      </c>
      <c r="E615" s="3">
        <v>292186</v>
      </c>
      <c r="F615" s="19">
        <v>41739</v>
      </c>
      <c r="G615" s="20"/>
      <c r="H615" s="20">
        <v>41821</v>
      </c>
      <c r="I615" s="20" t="s">
        <v>700</v>
      </c>
      <c r="J615" s="20" t="s">
        <v>689</v>
      </c>
      <c r="K615" s="3" t="s">
        <v>691</v>
      </c>
      <c r="L615" s="4">
        <v>954620.61</v>
      </c>
      <c r="M615" s="4"/>
      <c r="N615" s="5"/>
      <c r="O615" s="5"/>
      <c r="P615" s="4"/>
      <c r="Q615" s="5"/>
      <c r="R615" s="5"/>
      <c r="S615" s="4">
        <v>948026.84</v>
      </c>
      <c r="T615" s="85">
        <f t="shared" si="10"/>
        <v>0.993092784787037</v>
      </c>
      <c r="V615" s="9"/>
      <c r="W615" s="10"/>
      <c r="X615" s="11"/>
    </row>
    <row r="616" spans="1:24" ht="24.75" thickBot="1" x14ac:dyDescent="0.25">
      <c r="A616" s="28">
        <v>169</v>
      </c>
      <c r="B616" s="3" t="s">
        <v>227</v>
      </c>
      <c r="C616" s="3" t="s">
        <v>266</v>
      </c>
      <c r="D616" s="3">
        <v>2015</v>
      </c>
      <c r="E616" s="3">
        <v>294426</v>
      </c>
      <c r="F616" s="19">
        <v>41984</v>
      </c>
      <c r="G616" s="20"/>
      <c r="H616" s="20" t="s">
        <v>698</v>
      </c>
      <c r="I616" s="20" t="s">
        <v>698</v>
      </c>
      <c r="J616" s="20" t="s">
        <v>689</v>
      </c>
      <c r="K616" s="3" t="s">
        <v>691</v>
      </c>
      <c r="L616" s="4">
        <v>2468161</v>
      </c>
      <c r="M616" s="4"/>
      <c r="N616" s="5"/>
      <c r="O616" s="5"/>
      <c r="P616" s="4"/>
      <c r="Q616" s="5"/>
      <c r="R616" s="5"/>
      <c r="S616" s="4">
        <v>0</v>
      </c>
      <c r="T616" s="85">
        <f t="shared" si="10"/>
        <v>0</v>
      </c>
      <c r="U616" s="28"/>
      <c r="X616" s="11"/>
    </row>
    <row r="617" spans="1:24" ht="36.75" thickBot="1" x14ac:dyDescent="0.25">
      <c r="A617" s="1">
        <v>104</v>
      </c>
      <c r="B617" s="3" t="s">
        <v>228</v>
      </c>
      <c r="C617" s="3" t="s">
        <v>266</v>
      </c>
      <c r="D617" s="3">
        <v>2015</v>
      </c>
      <c r="E617" s="3">
        <v>296575</v>
      </c>
      <c r="F617" s="19">
        <v>42137</v>
      </c>
      <c r="G617" s="20"/>
      <c r="H617" s="20" t="s">
        <v>698</v>
      </c>
      <c r="I617" s="20" t="s">
        <v>698</v>
      </c>
      <c r="J617" s="20" t="s">
        <v>689</v>
      </c>
      <c r="K617" s="3" t="s">
        <v>691</v>
      </c>
      <c r="L617" s="4">
        <v>6970569</v>
      </c>
      <c r="M617" s="4"/>
      <c r="N617" s="5"/>
      <c r="O617" s="5"/>
      <c r="P617" s="4"/>
      <c r="Q617" s="5"/>
      <c r="R617" s="5"/>
      <c r="S617" s="4">
        <v>0</v>
      </c>
      <c r="T617" s="85">
        <f t="shared" si="10"/>
        <v>0</v>
      </c>
      <c r="W617" s="10"/>
      <c r="X617" s="11"/>
    </row>
    <row r="618" spans="1:24" ht="12.75" thickBot="1" x14ac:dyDescent="0.25">
      <c r="A618" s="28">
        <v>170</v>
      </c>
      <c r="B618" s="29" t="s">
        <v>215</v>
      </c>
      <c r="C618" s="3" t="s">
        <v>265</v>
      </c>
      <c r="D618" s="3">
        <v>2015</v>
      </c>
      <c r="E618" s="3">
        <v>298834</v>
      </c>
      <c r="F618" s="19">
        <v>41827</v>
      </c>
      <c r="G618" s="20"/>
      <c r="H618" s="20">
        <v>42156</v>
      </c>
      <c r="I618" s="20">
        <v>42339</v>
      </c>
      <c r="J618" s="20" t="s">
        <v>689</v>
      </c>
      <c r="K618" s="3" t="s">
        <v>691</v>
      </c>
      <c r="L618" s="4">
        <v>1177733</v>
      </c>
      <c r="M618" s="4"/>
      <c r="N618" s="5">
        <v>0</v>
      </c>
      <c r="O618" s="5">
        <v>0</v>
      </c>
      <c r="P618" s="4">
        <v>1006733</v>
      </c>
      <c r="Q618" s="5">
        <v>999358</v>
      </c>
      <c r="R618" s="5">
        <v>99.3</v>
      </c>
      <c r="S618" s="4">
        <v>999357.5</v>
      </c>
      <c r="T618" s="85">
        <f t="shared" si="10"/>
        <v>0.84854334556304356</v>
      </c>
      <c r="U618" s="28"/>
    </row>
    <row r="619" spans="1:24" ht="36.75" thickBot="1" x14ac:dyDescent="0.25">
      <c r="A619" s="28">
        <v>171</v>
      </c>
      <c r="B619" s="3" t="s">
        <v>120</v>
      </c>
      <c r="C619" s="3" t="s">
        <v>130</v>
      </c>
      <c r="D619" s="3">
        <v>2015</v>
      </c>
      <c r="E619" s="3">
        <v>299204</v>
      </c>
      <c r="F619" s="19">
        <v>41960</v>
      </c>
      <c r="G619" s="20"/>
      <c r="H619" s="20" t="s">
        <v>698</v>
      </c>
      <c r="I619" s="20" t="s">
        <v>698</v>
      </c>
      <c r="J619" s="20" t="s">
        <v>689</v>
      </c>
      <c r="K619" s="3" t="s">
        <v>691</v>
      </c>
      <c r="L619" s="4">
        <v>3521864</v>
      </c>
      <c r="M619" s="4"/>
      <c r="N619" s="5">
        <v>0</v>
      </c>
      <c r="O619" s="5">
        <v>0</v>
      </c>
      <c r="P619" s="4">
        <v>114666</v>
      </c>
      <c r="Q619" s="5">
        <v>0</v>
      </c>
      <c r="R619" s="5">
        <v>0</v>
      </c>
      <c r="S619" s="4">
        <v>0</v>
      </c>
      <c r="T619" s="85">
        <f t="shared" si="10"/>
        <v>0</v>
      </c>
      <c r="U619" s="28"/>
    </row>
    <row r="620" spans="1:24" ht="24.75" thickBot="1" x14ac:dyDescent="0.25">
      <c r="A620" s="28">
        <v>196</v>
      </c>
      <c r="B620" s="55" t="s">
        <v>256</v>
      </c>
      <c r="C620" s="3" t="s">
        <v>268</v>
      </c>
      <c r="D620" s="3">
        <v>2015</v>
      </c>
      <c r="E620" s="78">
        <v>301811</v>
      </c>
      <c r="F620" s="19">
        <v>41960</v>
      </c>
      <c r="G620" s="20"/>
      <c r="H620" s="20">
        <v>42339</v>
      </c>
      <c r="I620" s="20">
        <v>42339</v>
      </c>
      <c r="J620" s="20" t="s">
        <v>689</v>
      </c>
      <c r="K620" s="3" t="s">
        <v>691</v>
      </c>
      <c r="L620" s="4">
        <v>6538528.7000000002</v>
      </c>
      <c r="M620" s="4"/>
      <c r="N620" s="5"/>
      <c r="O620" s="5"/>
      <c r="P620" s="4"/>
      <c r="Q620" s="5"/>
      <c r="R620" s="5">
        <v>100</v>
      </c>
      <c r="S620" s="4">
        <v>109341</v>
      </c>
      <c r="T620" s="85">
        <f t="shared" si="10"/>
        <v>1.672256940617237E-2</v>
      </c>
      <c r="U620" s="28"/>
    </row>
    <row r="621" spans="1:24" ht="24.75" thickBot="1" x14ac:dyDescent="0.25">
      <c r="B621" s="3" t="s">
        <v>257</v>
      </c>
      <c r="C621" s="3" t="s">
        <v>268</v>
      </c>
      <c r="D621" s="3">
        <v>2015</v>
      </c>
      <c r="E621" s="78">
        <v>301814</v>
      </c>
      <c r="F621" s="19">
        <v>41960</v>
      </c>
      <c r="G621" s="20"/>
      <c r="H621" s="20">
        <v>42339</v>
      </c>
      <c r="I621" s="20">
        <v>42339</v>
      </c>
      <c r="J621" s="20" t="s">
        <v>689</v>
      </c>
      <c r="K621" s="3" t="s">
        <v>691</v>
      </c>
      <c r="L621" s="4">
        <v>7493160.2999999998</v>
      </c>
      <c r="M621" s="4"/>
      <c r="N621" s="5"/>
      <c r="O621" s="5"/>
      <c r="P621" s="4"/>
      <c r="Q621" s="5"/>
      <c r="R621" s="5"/>
      <c r="S621" s="4">
        <v>109606</v>
      </c>
      <c r="T621" s="85">
        <f t="shared" si="10"/>
        <v>1.4627473003613709E-2</v>
      </c>
    </row>
    <row r="622" spans="1:24" ht="36.75" thickBot="1" x14ac:dyDescent="0.25">
      <c r="A622" s="1">
        <v>105</v>
      </c>
      <c r="B622" s="3" t="s">
        <v>121</v>
      </c>
      <c r="C622" s="3" t="s">
        <v>130</v>
      </c>
      <c r="D622" s="3">
        <v>2015</v>
      </c>
      <c r="E622" s="3">
        <v>303903</v>
      </c>
      <c r="F622" s="19">
        <v>41990</v>
      </c>
      <c r="G622" s="20"/>
      <c r="H622" s="20" t="s">
        <v>698</v>
      </c>
      <c r="I622" s="20" t="s">
        <v>698</v>
      </c>
      <c r="J622" s="20" t="s">
        <v>689</v>
      </c>
      <c r="K622" s="3" t="s">
        <v>689</v>
      </c>
      <c r="L622" s="4">
        <v>3360766</v>
      </c>
      <c r="M622" s="4"/>
      <c r="N622" s="5">
        <v>0</v>
      </c>
      <c r="O622" s="5">
        <v>0</v>
      </c>
      <c r="P622" s="4">
        <v>0</v>
      </c>
      <c r="Q622" s="5">
        <v>0</v>
      </c>
      <c r="R622" s="5">
        <v>0</v>
      </c>
      <c r="S622" s="4">
        <v>0</v>
      </c>
      <c r="T622" s="85">
        <f t="shared" si="10"/>
        <v>0</v>
      </c>
    </row>
    <row r="623" spans="1:24" ht="24.75" thickBot="1" x14ac:dyDescent="0.25">
      <c r="A623" s="1">
        <v>106</v>
      </c>
      <c r="B623" s="3" t="s">
        <v>258</v>
      </c>
      <c r="C623" s="3" t="s">
        <v>268</v>
      </c>
      <c r="D623" s="3">
        <v>2015</v>
      </c>
      <c r="E623" s="78">
        <v>308891</v>
      </c>
      <c r="F623" s="19">
        <v>41980</v>
      </c>
      <c r="G623" s="20"/>
      <c r="H623" s="20" t="s">
        <v>698</v>
      </c>
      <c r="I623" s="20" t="s">
        <v>698</v>
      </c>
      <c r="J623" s="20" t="s">
        <v>689</v>
      </c>
      <c r="K623" s="3" t="s">
        <v>689</v>
      </c>
      <c r="L623" s="4">
        <v>5694195</v>
      </c>
      <c r="M623" s="4"/>
      <c r="N623" s="5"/>
      <c r="O623" s="5"/>
      <c r="P623" s="4"/>
      <c r="Q623" s="5"/>
      <c r="R623" s="5"/>
      <c r="S623" s="4">
        <v>0</v>
      </c>
      <c r="T623" s="85">
        <f t="shared" si="10"/>
        <v>0</v>
      </c>
    </row>
    <row r="624" spans="1:24" ht="12.75" thickBot="1" x14ac:dyDescent="0.25">
      <c r="A624" s="1">
        <v>223</v>
      </c>
      <c r="B624" s="3" t="s">
        <v>229</v>
      </c>
      <c r="C624" s="3" t="s">
        <v>266</v>
      </c>
      <c r="D624" s="3">
        <v>2015</v>
      </c>
      <c r="E624" s="3">
        <v>319707</v>
      </c>
      <c r="F624" s="19">
        <v>42129</v>
      </c>
      <c r="G624" s="20"/>
      <c r="H624" s="20">
        <v>42186</v>
      </c>
      <c r="I624" s="20">
        <v>42278</v>
      </c>
      <c r="J624" s="20" t="s">
        <v>689</v>
      </c>
      <c r="K624" s="3" t="s">
        <v>691</v>
      </c>
      <c r="L624" s="4">
        <v>728441.2</v>
      </c>
      <c r="M624" s="4"/>
      <c r="N624" s="5"/>
      <c r="O624" s="5"/>
      <c r="P624" s="4"/>
      <c r="Q624" s="5"/>
      <c r="R624" s="5"/>
      <c r="S624" s="4">
        <v>716801.19</v>
      </c>
      <c r="T624" s="85">
        <f t="shared" si="10"/>
        <v>0.98402065945748263</v>
      </c>
      <c r="U624" s="1" t="s">
        <v>789</v>
      </c>
    </row>
    <row r="625" spans="1:21" ht="24.75" thickBot="1" x14ac:dyDescent="0.25">
      <c r="A625" s="1">
        <v>259</v>
      </c>
      <c r="B625" s="3" t="s">
        <v>230</v>
      </c>
      <c r="C625" s="3" t="s">
        <v>266</v>
      </c>
      <c r="D625" s="3">
        <v>2015</v>
      </c>
      <c r="E625" s="3">
        <v>319726</v>
      </c>
      <c r="F625" s="19">
        <v>42129</v>
      </c>
      <c r="G625" s="20"/>
      <c r="H625" s="20">
        <v>42156</v>
      </c>
      <c r="I625" s="20">
        <v>42309</v>
      </c>
      <c r="J625" s="20" t="s">
        <v>689</v>
      </c>
      <c r="K625" s="3" t="s">
        <v>691</v>
      </c>
      <c r="L625" s="4">
        <v>374477.85</v>
      </c>
      <c r="M625" s="4"/>
      <c r="N625" s="5"/>
      <c r="O625" s="5"/>
      <c r="P625" s="4"/>
      <c r="Q625" s="5"/>
      <c r="R625" s="5"/>
      <c r="S625" s="4">
        <v>362777.85</v>
      </c>
      <c r="T625" s="85">
        <f t="shared" si="10"/>
        <v>0.96875649654579032</v>
      </c>
    </row>
    <row r="626" spans="1:21" ht="24.75" thickBot="1" x14ac:dyDescent="0.25">
      <c r="A626" s="1">
        <v>107</v>
      </c>
      <c r="B626" s="3" t="s">
        <v>260</v>
      </c>
      <c r="C626" s="3" t="s">
        <v>268</v>
      </c>
      <c r="D626" s="3">
        <v>2015</v>
      </c>
      <c r="E626" s="3">
        <v>336504</v>
      </c>
      <c r="F626" s="19">
        <v>42313</v>
      </c>
      <c r="G626" s="20"/>
      <c r="H626" s="20" t="s">
        <v>698</v>
      </c>
      <c r="I626" s="20" t="s">
        <v>698</v>
      </c>
      <c r="J626" s="20" t="s">
        <v>689</v>
      </c>
      <c r="K626" s="3" t="s">
        <v>689</v>
      </c>
      <c r="L626" s="4">
        <v>2946767</v>
      </c>
      <c r="M626" s="4"/>
      <c r="N626" s="5"/>
      <c r="O626" s="5"/>
      <c r="P626" s="4"/>
      <c r="Q626" s="5"/>
      <c r="R626" s="5"/>
      <c r="S626" s="4">
        <v>0</v>
      </c>
      <c r="T626" s="85">
        <f t="shared" si="10"/>
        <v>0</v>
      </c>
    </row>
    <row r="627" spans="1:21" ht="24.75" thickBot="1" x14ac:dyDescent="0.25">
      <c r="A627" s="1">
        <v>245</v>
      </c>
      <c r="B627" s="3" t="s">
        <v>261</v>
      </c>
      <c r="C627" s="3" t="s">
        <v>268</v>
      </c>
      <c r="D627" s="3">
        <v>2015</v>
      </c>
      <c r="E627" s="3">
        <v>339449</v>
      </c>
      <c r="F627" s="19">
        <v>42320</v>
      </c>
      <c r="G627" s="20"/>
      <c r="H627" s="20" t="s">
        <v>698</v>
      </c>
      <c r="I627" s="20" t="s">
        <v>698</v>
      </c>
      <c r="J627" s="20" t="s">
        <v>689</v>
      </c>
      <c r="K627" s="3" t="s">
        <v>689</v>
      </c>
      <c r="L627" s="4">
        <v>3047762</v>
      </c>
      <c r="M627" s="4"/>
      <c r="N627" s="5"/>
      <c r="O627" s="5"/>
      <c r="P627" s="4"/>
      <c r="Q627" s="5"/>
      <c r="R627" s="5"/>
      <c r="S627" s="4">
        <v>0</v>
      </c>
      <c r="T627" s="85">
        <f t="shared" si="10"/>
        <v>0</v>
      </c>
    </row>
    <row r="628" spans="1:21" ht="29.25" customHeight="1" thickBot="1" x14ac:dyDescent="0.25">
      <c r="A628" s="1">
        <v>108</v>
      </c>
      <c r="B628" s="83" t="s">
        <v>798</v>
      </c>
      <c r="C628" s="3"/>
      <c r="D628" s="3">
        <v>2015</v>
      </c>
      <c r="E628" s="3">
        <v>2302289</v>
      </c>
      <c r="F628" s="19"/>
      <c r="G628" s="20"/>
      <c r="H628" s="20"/>
      <c r="I628" s="20"/>
      <c r="J628" s="20"/>
      <c r="K628" s="3"/>
      <c r="L628" s="4"/>
      <c r="M628" s="4"/>
      <c r="N628" s="5"/>
      <c r="O628" s="5"/>
      <c r="P628" s="4"/>
      <c r="Q628" s="5"/>
      <c r="R628" s="5">
        <v>0</v>
      </c>
      <c r="S628" s="4">
        <v>0</v>
      </c>
      <c r="T628" s="85" t="e">
        <f t="shared" si="10"/>
        <v>#DIV/0!</v>
      </c>
    </row>
    <row r="629" spans="1:21" ht="24.75" thickBot="1" x14ac:dyDescent="0.25">
      <c r="A629" s="1">
        <v>110</v>
      </c>
      <c r="B629" s="52" t="s">
        <v>291</v>
      </c>
      <c r="C629" s="3" t="s">
        <v>130</v>
      </c>
      <c r="D629" s="3">
        <v>2014</v>
      </c>
      <c r="E629" s="3" t="s">
        <v>820</v>
      </c>
      <c r="F629" s="19"/>
      <c r="G629" s="20"/>
      <c r="H629" s="20"/>
      <c r="I629" s="20"/>
      <c r="J629" s="20"/>
      <c r="K629" s="3"/>
      <c r="L629" s="4"/>
      <c r="M629" s="4"/>
      <c r="N629" s="5"/>
      <c r="O629" s="5"/>
      <c r="P629" s="4"/>
      <c r="Q629" s="5"/>
      <c r="R629" s="5"/>
      <c r="S629" s="4"/>
      <c r="T629" s="85" t="e">
        <f t="shared" si="10"/>
        <v>#DIV/0!</v>
      </c>
    </row>
    <row r="630" spans="1:21" ht="24.75" thickBot="1" x14ac:dyDescent="0.25">
      <c r="A630" s="1">
        <v>111</v>
      </c>
      <c r="B630" s="52" t="s">
        <v>292</v>
      </c>
      <c r="C630" s="3" t="s">
        <v>130</v>
      </c>
      <c r="D630" s="3">
        <v>2014</v>
      </c>
      <c r="E630" s="3" t="s">
        <v>820</v>
      </c>
      <c r="F630" s="19"/>
      <c r="G630" s="20"/>
      <c r="H630" s="20"/>
      <c r="I630" s="20"/>
      <c r="J630" s="20"/>
      <c r="K630" s="3"/>
      <c r="L630" s="4"/>
      <c r="M630" s="4"/>
      <c r="N630" s="5"/>
      <c r="O630" s="5"/>
      <c r="P630" s="4"/>
      <c r="Q630" s="5"/>
      <c r="R630" s="5"/>
      <c r="S630" s="4"/>
      <c r="T630" s="85" t="e">
        <f t="shared" si="10"/>
        <v>#DIV/0!</v>
      </c>
    </row>
    <row r="631" spans="1:21" ht="24.75" thickBot="1" x14ac:dyDescent="0.25">
      <c r="A631" s="28"/>
      <c r="B631" s="52" t="s">
        <v>293</v>
      </c>
      <c r="C631" s="3" t="s">
        <v>130</v>
      </c>
      <c r="D631" s="3">
        <v>2014</v>
      </c>
      <c r="E631" s="3" t="s">
        <v>820</v>
      </c>
      <c r="F631" s="19"/>
      <c r="G631" s="20"/>
      <c r="H631" s="20"/>
      <c r="I631" s="20"/>
      <c r="J631" s="20"/>
      <c r="K631" s="3"/>
      <c r="L631" s="4"/>
      <c r="M631" s="4"/>
      <c r="N631" s="5"/>
      <c r="O631" s="5"/>
      <c r="P631" s="4"/>
      <c r="Q631" s="5"/>
      <c r="R631" s="5"/>
      <c r="S631" s="4"/>
      <c r="T631" s="85" t="e">
        <f t="shared" si="10"/>
        <v>#DIV/0!</v>
      </c>
      <c r="U631" s="1" t="s">
        <v>790</v>
      </c>
    </row>
    <row r="632" spans="1:21" ht="24.75" thickBot="1" x14ac:dyDescent="0.25">
      <c r="B632" s="52" t="s">
        <v>294</v>
      </c>
      <c r="C632" s="3" t="s">
        <v>130</v>
      </c>
      <c r="D632" s="3">
        <v>2014</v>
      </c>
      <c r="E632" s="3" t="s">
        <v>820</v>
      </c>
      <c r="F632" s="19"/>
      <c r="G632" s="20"/>
      <c r="H632" s="20"/>
      <c r="I632" s="20"/>
      <c r="J632" s="20"/>
      <c r="K632" s="3"/>
      <c r="L632" s="4"/>
      <c r="M632" s="4"/>
      <c r="N632" s="5"/>
      <c r="O632" s="5"/>
      <c r="P632" s="4"/>
      <c r="Q632" s="5"/>
      <c r="R632" s="5"/>
      <c r="S632" s="4"/>
      <c r="T632" s="85" t="e">
        <f t="shared" si="10"/>
        <v>#DIV/0!</v>
      </c>
    </row>
    <row r="633" spans="1:21" ht="24.75" thickBot="1" x14ac:dyDescent="0.25">
      <c r="A633" s="1">
        <v>112</v>
      </c>
      <c r="B633" s="52" t="s">
        <v>295</v>
      </c>
      <c r="C633" s="3" t="s">
        <v>130</v>
      </c>
      <c r="D633" s="3">
        <v>2014</v>
      </c>
      <c r="E633" s="3" t="s">
        <v>820</v>
      </c>
      <c r="F633" s="19"/>
      <c r="G633" s="20"/>
      <c r="H633" s="20"/>
      <c r="I633" s="20"/>
      <c r="J633" s="20"/>
      <c r="K633" s="3"/>
      <c r="L633" s="4"/>
      <c r="M633" s="4"/>
      <c r="N633" s="5"/>
      <c r="O633" s="5"/>
      <c r="P633" s="4"/>
      <c r="Q633" s="5"/>
      <c r="R633" s="5"/>
      <c r="S633" s="4"/>
      <c r="T633" s="85" t="e">
        <f t="shared" si="10"/>
        <v>#DIV/0!</v>
      </c>
    </row>
    <row r="634" spans="1:21" ht="24.75" thickBot="1" x14ac:dyDescent="0.25">
      <c r="A634" s="28">
        <v>197</v>
      </c>
      <c r="B634" s="52" t="s">
        <v>296</v>
      </c>
      <c r="C634" s="3" t="s">
        <v>130</v>
      </c>
      <c r="D634" s="3">
        <v>2014</v>
      </c>
      <c r="E634" s="3" t="s">
        <v>820</v>
      </c>
      <c r="F634" s="19"/>
      <c r="G634" s="20"/>
      <c r="H634" s="20"/>
      <c r="I634" s="20"/>
      <c r="J634" s="20"/>
      <c r="K634" s="3"/>
      <c r="L634" s="4"/>
      <c r="M634" s="4"/>
      <c r="N634" s="5"/>
      <c r="O634" s="5"/>
      <c r="P634" s="4"/>
      <c r="Q634" s="5"/>
      <c r="R634" s="5"/>
      <c r="S634" s="4"/>
      <c r="T634" s="85" t="e">
        <f t="shared" si="10"/>
        <v>#DIV/0!</v>
      </c>
      <c r="U634" s="28" t="s">
        <v>765</v>
      </c>
    </row>
    <row r="635" spans="1:21" ht="24.75" thickBot="1" x14ac:dyDescent="0.25">
      <c r="A635" s="28">
        <v>198</v>
      </c>
      <c r="B635" s="52" t="s">
        <v>297</v>
      </c>
      <c r="C635" s="3" t="s">
        <v>130</v>
      </c>
      <c r="D635" s="3">
        <v>2014</v>
      </c>
      <c r="E635" s="3" t="s">
        <v>820</v>
      </c>
      <c r="F635" s="19"/>
      <c r="G635" s="20"/>
      <c r="H635" s="20"/>
      <c r="I635" s="20"/>
      <c r="J635" s="20"/>
      <c r="K635" s="3"/>
      <c r="L635" s="4"/>
      <c r="M635" s="4"/>
      <c r="N635" s="5"/>
      <c r="O635" s="5"/>
      <c r="P635" s="4"/>
      <c r="Q635" s="5"/>
      <c r="R635" s="5"/>
      <c r="S635" s="4"/>
      <c r="T635" s="85" t="e">
        <f t="shared" si="10"/>
        <v>#DIV/0!</v>
      </c>
      <c r="U635" s="28"/>
    </row>
    <row r="636" spans="1:21" ht="24.75" thickBot="1" x14ac:dyDescent="0.25">
      <c r="A636" s="28">
        <v>199</v>
      </c>
      <c r="B636" s="3" t="s">
        <v>62</v>
      </c>
      <c r="C636" s="3" t="s">
        <v>130</v>
      </c>
      <c r="D636" s="3">
        <v>2015</v>
      </c>
      <c r="E636" s="3" t="s">
        <v>820</v>
      </c>
      <c r="F636" s="19"/>
      <c r="G636" s="20"/>
      <c r="H636" s="20"/>
      <c r="I636" s="20"/>
      <c r="J636" s="20"/>
      <c r="K636" s="3"/>
      <c r="L636" s="4"/>
      <c r="M636" s="4"/>
      <c r="N636" s="5"/>
      <c r="O636" s="5"/>
      <c r="P636" s="4"/>
      <c r="Q636" s="5"/>
      <c r="R636" s="5"/>
      <c r="S636" s="4"/>
      <c r="T636" s="85" t="e">
        <f t="shared" si="10"/>
        <v>#DIV/0!</v>
      </c>
      <c r="U636" s="28"/>
    </row>
    <row r="637" spans="1:21" ht="24.75" thickBot="1" x14ac:dyDescent="0.25">
      <c r="A637" s="1">
        <v>113</v>
      </c>
      <c r="B637" s="3" t="s">
        <v>63</v>
      </c>
      <c r="C637" s="3" t="s">
        <v>130</v>
      </c>
      <c r="D637" s="3">
        <v>2015</v>
      </c>
      <c r="E637" s="3" t="s">
        <v>820</v>
      </c>
      <c r="F637" s="19"/>
      <c r="G637" s="20"/>
      <c r="H637" s="20"/>
      <c r="I637" s="20"/>
      <c r="J637" s="20"/>
      <c r="K637" s="3"/>
      <c r="L637" s="4"/>
      <c r="M637" s="4"/>
      <c r="N637" s="5"/>
      <c r="O637" s="5"/>
      <c r="P637" s="4"/>
      <c r="Q637" s="5"/>
      <c r="R637" s="5"/>
      <c r="S637" s="4"/>
      <c r="T637" s="85" t="e">
        <f t="shared" si="10"/>
        <v>#DIV/0!</v>
      </c>
    </row>
    <row r="638" spans="1:21" ht="24.75" thickBot="1" x14ac:dyDescent="0.25">
      <c r="A638" s="28">
        <v>172</v>
      </c>
      <c r="B638" s="3" t="s">
        <v>64</v>
      </c>
      <c r="C638" s="3" t="s">
        <v>130</v>
      </c>
      <c r="D638" s="3">
        <v>2015</v>
      </c>
      <c r="E638" s="3" t="s">
        <v>820</v>
      </c>
      <c r="F638" s="19"/>
      <c r="G638" s="20"/>
      <c r="H638" s="20"/>
      <c r="I638" s="20"/>
      <c r="J638" s="20"/>
      <c r="K638" s="3"/>
      <c r="L638" s="4"/>
      <c r="M638" s="4"/>
      <c r="N638" s="5"/>
      <c r="O638" s="5"/>
      <c r="P638" s="4"/>
      <c r="Q638" s="5"/>
      <c r="R638" s="5"/>
      <c r="S638" s="4"/>
      <c r="T638" s="85" t="e">
        <f t="shared" si="10"/>
        <v>#DIV/0!</v>
      </c>
      <c r="U638" s="28"/>
    </row>
    <row r="639" spans="1:21" ht="24.75" thickBot="1" x14ac:dyDescent="0.25">
      <c r="A639" s="28">
        <v>173</v>
      </c>
      <c r="B639" s="3" t="s">
        <v>65</v>
      </c>
      <c r="C639" s="3" t="s">
        <v>130</v>
      </c>
      <c r="D639" s="3">
        <v>2015</v>
      </c>
      <c r="E639" s="3" t="s">
        <v>820</v>
      </c>
      <c r="F639" s="19"/>
      <c r="G639" s="20"/>
      <c r="H639" s="20"/>
      <c r="I639" s="20"/>
      <c r="J639" s="20"/>
      <c r="K639" s="3"/>
      <c r="L639" s="4"/>
      <c r="M639" s="4"/>
      <c r="N639" s="5"/>
      <c r="O639" s="5"/>
      <c r="P639" s="4"/>
      <c r="Q639" s="5"/>
      <c r="R639" s="5"/>
      <c r="S639" s="4"/>
      <c r="T639" s="85" t="e">
        <f t="shared" si="10"/>
        <v>#DIV/0!</v>
      </c>
      <c r="U639" s="28"/>
    </row>
    <row r="640" spans="1:21" ht="24.75" thickBot="1" x14ac:dyDescent="0.25">
      <c r="A640" s="28">
        <v>174</v>
      </c>
      <c r="B640" s="3" t="s">
        <v>66</v>
      </c>
      <c r="C640" s="3" t="s">
        <v>130</v>
      </c>
      <c r="D640" s="3">
        <v>2015</v>
      </c>
      <c r="E640" s="3" t="s">
        <v>820</v>
      </c>
      <c r="F640" s="19"/>
      <c r="G640" s="20"/>
      <c r="H640" s="20"/>
      <c r="I640" s="20"/>
      <c r="J640" s="20"/>
      <c r="K640" s="3"/>
      <c r="L640" s="4"/>
      <c r="M640" s="4"/>
      <c r="N640" s="5"/>
      <c r="O640" s="5"/>
      <c r="P640" s="4"/>
      <c r="Q640" s="5"/>
      <c r="R640" s="5"/>
      <c r="S640" s="4"/>
      <c r="T640" s="85" t="e">
        <f t="shared" si="10"/>
        <v>#DIV/0!</v>
      </c>
      <c r="U640" s="28"/>
    </row>
    <row r="641" spans="1:21" ht="24.75" thickBot="1" x14ac:dyDescent="0.25">
      <c r="A641" s="28">
        <v>175</v>
      </c>
      <c r="B641" s="3" t="s">
        <v>67</v>
      </c>
      <c r="C641" s="3" t="s">
        <v>130</v>
      </c>
      <c r="D641" s="3">
        <v>2015</v>
      </c>
      <c r="E641" s="3" t="s">
        <v>820</v>
      </c>
      <c r="F641" s="19"/>
      <c r="G641" s="20"/>
      <c r="H641" s="20"/>
      <c r="I641" s="20"/>
      <c r="J641" s="20"/>
      <c r="K641" s="3"/>
      <c r="L641" s="4"/>
      <c r="M641" s="4"/>
      <c r="N641" s="5"/>
      <c r="O641" s="5"/>
      <c r="P641" s="4"/>
      <c r="Q641" s="5"/>
      <c r="R641" s="5"/>
      <c r="S641" s="4"/>
      <c r="T641" s="85" t="e">
        <f t="shared" si="10"/>
        <v>#DIV/0!</v>
      </c>
      <c r="U641" s="28"/>
    </row>
    <row r="642" spans="1:21" ht="24.75" thickBot="1" x14ac:dyDescent="0.25">
      <c r="A642" s="28">
        <v>176</v>
      </c>
      <c r="B642" s="3" t="s">
        <v>68</v>
      </c>
      <c r="C642" s="3" t="s">
        <v>130</v>
      </c>
      <c r="D642" s="3">
        <v>2015</v>
      </c>
      <c r="E642" s="3" t="s">
        <v>820</v>
      </c>
      <c r="F642" s="19"/>
      <c r="G642" s="20"/>
      <c r="H642" s="20"/>
      <c r="I642" s="20"/>
      <c r="J642" s="20"/>
      <c r="K642" s="3"/>
      <c r="L642" s="4"/>
      <c r="M642" s="4"/>
      <c r="N642" s="5"/>
      <c r="O642" s="5"/>
      <c r="P642" s="4"/>
      <c r="Q642" s="5"/>
      <c r="R642" s="5"/>
      <c r="S642" s="4"/>
      <c r="T642" s="85" t="e">
        <f t="shared" si="10"/>
        <v>#DIV/0!</v>
      </c>
      <c r="U642" s="28"/>
    </row>
    <row r="643" spans="1:21" ht="24.75" thickBot="1" x14ac:dyDescent="0.25">
      <c r="A643" s="28">
        <v>177</v>
      </c>
      <c r="B643" s="3" t="s">
        <v>69</v>
      </c>
      <c r="C643" s="3" t="s">
        <v>130</v>
      </c>
      <c r="D643" s="3">
        <v>2015</v>
      </c>
      <c r="E643" s="3" t="s">
        <v>820</v>
      </c>
      <c r="F643" s="19"/>
      <c r="G643" s="20"/>
      <c r="H643" s="20"/>
      <c r="I643" s="20"/>
      <c r="J643" s="20"/>
      <c r="K643" s="3"/>
      <c r="L643" s="4"/>
      <c r="M643" s="4"/>
      <c r="N643" s="5"/>
      <c r="O643" s="5"/>
      <c r="P643" s="4"/>
      <c r="Q643" s="5"/>
      <c r="R643" s="5"/>
      <c r="S643" s="4"/>
      <c r="T643" s="85" t="e">
        <f t="shared" si="10"/>
        <v>#DIV/0!</v>
      </c>
      <c r="U643" s="28"/>
    </row>
    <row r="644" spans="1:21" ht="24.75" thickBot="1" x14ac:dyDescent="0.25">
      <c r="A644" s="1">
        <v>225</v>
      </c>
      <c r="B644" s="3" t="s">
        <v>70</v>
      </c>
      <c r="C644" s="3" t="s">
        <v>130</v>
      </c>
      <c r="D644" s="3">
        <v>2015</v>
      </c>
      <c r="E644" s="3" t="s">
        <v>820</v>
      </c>
      <c r="F644" s="19"/>
      <c r="G644" s="20"/>
      <c r="H644" s="20"/>
      <c r="I644" s="20"/>
      <c r="J644" s="20"/>
      <c r="K644" s="3"/>
      <c r="L644" s="4"/>
      <c r="M644" s="4"/>
      <c r="N644" s="5"/>
      <c r="O644" s="5"/>
      <c r="P644" s="4"/>
      <c r="Q644" s="5"/>
      <c r="R644" s="5"/>
      <c r="S644" s="4"/>
      <c r="T644" s="85" t="e">
        <f t="shared" si="10"/>
        <v>#DIV/0!</v>
      </c>
    </row>
    <row r="645" spans="1:21" ht="24.75" thickBot="1" x14ac:dyDescent="0.25">
      <c r="B645" s="3" t="s">
        <v>71</v>
      </c>
      <c r="C645" s="3" t="s">
        <v>130</v>
      </c>
      <c r="D645" s="3">
        <v>2015</v>
      </c>
      <c r="E645" s="3" t="s">
        <v>820</v>
      </c>
      <c r="F645" s="19"/>
      <c r="G645" s="20"/>
      <c r="H645" s="20"/>
      <c r="I645" s="20"/>
      <c r="J645" s="20"/>
      <c r="K645" s="3"/>
      <c r="L645" s="4"/>
      <c r="M645" s="4"/>
      <c r="N645" s="5"/>
      <c r="O645" s="5"/>
      <c r="P645" s="4"/>
      <c r="Q645" s="5"/>
      <c r="R645" s="5"/>
      <c r="S645" s="4"/>
      <c r="T645" s="85" t="e">
        <f t="shared" si="10"/>
        <v>#DIV/0!</v>
      </c>
    </row>
    <row r="646" spans="1:21" ht="24.75" thickBot="1" x14ac:dyDescent="0.25">
      <c r="B646" s="3" t="s">
        <v>72</v>
      </c>
      <c r="C646" s="3" t="s">
        <v>130</v>
      </c>
      <c r="D646" s="3">
        <v>2015</v>
      </c>
      <c r="E646" s="3" t="s">
        <v>820</v>
      </c>
      <c r="F646" s="19"/>
      <c r="G646" s="20"/>
      <c r="H646" s="20"/>
      <c r="I646" s="20"/>
      <c r="J646" s="20"/>
      <c r="K646" s="3"/>
      <c r="L646" s="4"/>
      <c r="M646" s="4"/>
      <c r="N646" s="5"/>
      <c r="O646" s="5"/>
      <c r="P646" s="4"/>
      <c r="Q646" s="5"/>
      <c r="R646" s="5"/>
      <c r="S646" s="4"/>
      <c r="T646" s="85" t="e">
        <f t="shared" si="10"/>
        <v>#DIV/0!</v>
      </c>
      <c r="U646" s="1" t="s">
        <v>792</v>
      </c>
    </row>
    <row r="647" spans="1:21" ht="24.75" thickBot="1" x14ac:dyDescent="0.25">
      <c r="A647" s="1">
        <v>114</v>
      </c>
      <c r="B647" s="3" t="s">
        <v>73</v>
      </c>
      <c r="C647" s="3" t="s">
        <v>130</v>
      </c>
      <c r="D647" s="3">
        <v>2015</v>
      </c>
      <c r="E647" s="3" t="s">
        <v>820</v>
      </c>
      <c r="F647" s="19"/>
      <c r="G647" s="20"/>
      <c r="H647" s="20"/>
      <c r="I647" s="20"/>
      <c r="J647" s="20"/>
      <c r="K647" s="3"/>
      <c r="L647" s="4"/>
      <c r="M647" s="4"/>
      <c r="N647" s="5"/>
      <c r="O647" s="5"/>
      <c r="P647" s="4"/>
      <c r="Q647" s="5"/>
      <c r="R647" s="5"/>
      <c r="S647" s="4"/>
      <c r="T647" s="85" t="e">
        <f t="shared" ref="T647:T669" si="11">+S647/L647</f>
        <v>#DIV/0!</v>
      </c>
    </row>
    <row r="648" spans="1:21" ht="26.25" customHeight="1" thickBot="1" x14ac:dyDescent="0.25">
      <c r="A648" s="1">
        <v>254</v>
      </c>
      <c r="B648" s="3" t="s">
        <v>74</v>
      </c>
      <c r="C648" s="3" t="s">
        <v>130</v>
      </c>
      <c r="D648" s="3">
        <v>2015</v>
      </c>
      <c r="E648" s="3" t="s">
        <v>820</v>
      </c>
      <c r="F648" s="19"/>
      <c r="G648" s="20"/>
      <c r="H648" s="20"/>
      <c r="I648" s="20"/>
      <c r="J648" s="20"/>
      <c r="K648" s="3"/>
      <c r="L648" s="4"/>
      <c r="M648" s="4"/>
      <c r="N648" s="5"/>
      <c r="O648" s="5"/>
      <c r="P648" s="4"/>
      <c r="Q648" s="5"/>
      <c r="R648" s="5"/>
      <c r="S648" s="4"/>
      <c r="T648" s="85" t="e">
        <f t="shared" si="11"/>
        <v>#DIV/0!</v>
      </c>
    </row>
    <row r="649" spans="1:21" ht="42" customHeight="1" thickBot="1" x14ac:dyDescent="0.25">
      <c r="B649" s="3" t="s">
        <v>75</v>
      </c>
      <c r="C649" s="3" t="s">
        <v>130</v>
      </c>
      <c r="D649" s="3">
        <v>2015</v>
      </c>
      <c r="E649" s="3" t="s">
        <v>820</v>
      </c>
      <c r="F649" s="19"/>
      <c r="G649" s="20"/>
      <c r="H649" s="20"/>
      <c r="I649" s="20"/>
      <c r="J649" s="20"/>
      <c r="K649" s="3"/>
      <c r="L649" s="4"/>
      <c r="M649" s="4"/>
      <c r="N649" s="5"/>
      <c r="O649" s="5"/>
      <c r="P649" s="4"/>
      <c r="Q649" s="5"/>
      <c r="R649" s="5"/>
      <c r="S649" s="4"/>
      <c r="T649" s="85" t="e">
        <f t="shared" si="11"/>
        <v>#DIV/0!</v>
      </c>
    </row>
    <row r="650" spans="1:21" ht="35.25" customHeight="1" thickBot="1" x14ac:dyDescent="0.25">
      <c r="A650" s="1">
        <v>115</v>
      </c>
      <c r="B650" s="3" t="s">
        <v>76</v>
      </c>
      <c r="C650" s="3" t="s">
        <v>130</v>
      </c>
      <c r="D650" s="3">
        <v>2015</v>
      </c>
      <c r="E650" s="3" t="s">
        <v>820</v>
      </c>
      <c r="F650" s="19"/>
      <c r="G650" s="20"/>
      <c r="H650" s="20"/>
      <c r="I650" s="20"/>
      <c r="J650" s="20"/>
      <c r="K650" s="3"/>
      <c r="L650" s="4"/>
      <c r="M650" s="4"/>
      <c r="N650" s="5"/>
      <c r="O650" s="5"/>
      <c r="P650" s="4"/>
      <c r="Q650" s="5"/>
      <c r="R650" s="5"/>
      <c r="S650" s="4"/>
      <c r="T650" s="85" t="e">
        <f t="shared" si="11"/>
        <v>#DIV/0!</v>
      </c>
    </row>
    <row r="651" spans="1:21" ht="27.75" customHeight="1" thickBot="1" x14ac:dyDescent="0.25">
      <c r="A651" s="1">
        <v>116</v>
      </c>
      <c r="B651" s="3" t="s">
        <v>77</v>
      </c>
      <c r="C651" s="3" t="s">
        <v>130</v>
      </c>
      <c r="D651" s="3">
        <v>2015</v>
      </c>
      <c r="E651" s="3" t="s">
        <v>820</v>
      </c>
      <c r="F651" s="19"/>
      <c r="G651" s="20"/>
      <c r="H651" s="20"/>
      <c r="I651" s="20"/>
      <c r="J651" s="20"/>
      <c r="K651" s="3"/>
      <c r="L651" s="4"/>
      <c r="M651" s="4"/>
      <c r="N651" s="5"/>
      <c r="O651" s="5"/>
      <c r="P651" s="4"/>
      <c r="Q651" s="5"/>
      <c r="R651" s="5"/>
      <c r="S651" s="4"/>
      <c r="T651" s="85" t="e">
        <f t="shared" si="11"/>
        <v>#DIV/0!</v>
      </c>
    </row>
    <row r="652" spans="1:21" ht="27.75" customHeight="1" thickBot="1" x14ac:dyDescent="0.25">
      <c r="A652" s="28">
        <v>200</v>
      </c>
      <c r="B652" s="3" t="s">
        <v>78</v>
      </c>
      <c r="C652" s="3" t="s">
        <v>130</v>
      </c>
      <c r="D652" s="3">
        <v>2015</v>
      </c>
      <c r="E652" s="3" t="s">
        <v>820</v>
      </c>
      <c r="F652" s="19"/>
      <c r="G652" s="20"/>
      <c r="H652" s="20"/>
      <c r="I652" s="20"/>
      <c r="J652" s="20"/>
      <c r="K652" s="3"/>
      <c r="L652" s="4"/>
      <c r="M652" s="4"/>
      <c r="N652" s="5"/>
      <c r="O652" s="5"/>
      <c r="P652" s="4"/>
      <c r="Q652" s="5"/>
      <c r="R652" s="5"/>
      <c r="S652" s="4"/>
      <c r="T652" s="85" t="e">
        <f t="shared" si="11"/>
        <v>#DIV/0!</v>
      </c>
      <c r="U652" s="28"/>
    </row>
    <row r="653" spans="1:21" ht="31.5" customHeight="1" thickBot="1" x14ac:dyDescent="0.25">
      <c r="A653" s="1">
        <v>117</v>
      </c>
      <c r="B653" s="3" t="s">
        <v>79</v>
      </c>
      <c r="C653" s="3" t="s">
        <v>130</v>
      </c>
      <c r="D653" s="3">
        <v>2015</v>
      </c>
      <c r="E653" s="3" t="s">
        <v>820</v>
      </c>
      <c r="F653" s="19"/>
      <c r="G653" s="20"/>
      <c r="H653" s="20"/>
      <c r="I653" s="20"/>
      <c r="J653" s="20"/>
      <c r="K653" s="3"/>
      <c r="L653" s="4"/>
      <c r="M653" s="4"/>
      <c r="N653" s="5"/>
      <c r="O653" s="5"/>
      <c r="P653" s="4"/>
      <c r="Q653" s="5"/>
      <c r="R653" s="5"/>
      <c r="S653" s="4"/>
      <c r="T653" s="85" t="e">
        <f t="shared" si="11"/>
        <v>#DIV/0!</v>
      </c>
    </row>
    <row r="654" spans="1:21" ht="39" customHeight="1" thickBot="1" x14ac:dyDescent="0.25">
      <c r="A654" s="1">
        <v>212</v>
      </c>
      <c r="B654" s="3" t="s">
        <v>80</v>
      </c>
      <c r="C654" s="3" t="s">
        <v>130</v>
      </c>
      <c r="D654" s="3">
        <v>2015</v>
      </c>
      <c r="E654" s="3" t="s">
        <v>820</v>
      </c>
      <c r="F654" s="19"/>
      <c r="G654" s="20"/>
      <c r="H654" s="20"/>
      <c r="I654" s="20"/>
      <c r="J654" s="20"/>
      <c r="K654" s="3"/>
      <c r="L654" s="4"/>
      <c r="M654" s="4"/>
      <c r="N654" s="5"/>
      <c r="O654" s="5"/>
      <c r="P654" s="4"/>
      <c r="Q654" s="5"/>
      <c r="R654" s="5"/>
      <c r="S654" s="4"/>
      <c r="T654" s="85" t="e">
        <f t="shared" si="11"/>
        <v>#DIV/0!</v>
      </c>
    </row>
    <row r="655" spans="1:21" ht="24.75" thickBot="1" x14ac:dyDescent="0.25">
      <c r="A655" s="1">
        <v>118</v>
      </c>
      <c r="B655" s="3" t="s">
        <v>81</v>
      </c>
      <c r="C655" s="3" t="s">
        <v>130</v>
      </c>
      <c r="D655" s="3">
        <v>2015</v>
      </c>
      <c r="E655" s="3" t="s">
        <v>820</v>
      </c>
      <c r="F655" s="19"/>
      <c r="G655" s="20"/>
      <c r="H655" s="20"/>
      <c r="I655" s="20"/>
      <c r="J655" s="20"/>
      <c r="K655" s="3"/>
      <c r="L655" s="4"/>
      <c r="M655" s="4"/>
      <c r="N655" s="5"/>
      <c r="O655" s="5"/>
      <c r="P655" s="4"/>
      <c r="Q655" s="5"/>
      <c r="R655" s="5"/>
      <c r="S655" s="4"/>
      <c r="T655" s="85" t="e">
        <f t="shared" si="11"/>
        <v>#DIV/0!</v>
      </c>
    </row>
    <row r="656" spans="1:21" ht="51" customHeight="1" thickBot="1" x14ac:dyDescent="0.25">
      <c r="A656" s="1">
        <v>119</v>
      </c>
      <c r="B656" s="3" t="s">
        <v>82</v>
      </c>
      <c r="C656" s="3" t="s">
        <v>130</v>
      </c>
      <c r="D656" s="3">
        <v>2015</v>
      </c>
      <c r="E656" s="3" t="s">
        <v>820</v>
      </c>
      <c r="F656" s="19"/>
      <c r="G656" s="20"/>
      <c r="H656" s="20"/>
      <c r="I656" s="20"/>
      <c r="J656" s="20"/>
      <c r="K656" s="3"/>
      <c r="L656" s="4"/>
      <c r="M656" s="4"/>
      <c r="N656" s="5"/>
      <c r="O656" s="5"/>
      <c r="P656" s="4"/>
      <c r="Q656" s="5"/>
      <c r="R656" s="5"/>
      <c r="S656" s="4"/>
      <c r="T656" s="85" t="e">
        <f t="shared" si="11"/>
        <v>#DIV/0!</v>
      </c>
    </row>
    <row r="657" spans="1:21" ht="42" customHeight="1" thickBot="1" x14ac:dyDescent="0.25">
      <c r="A657" s="1">
        <v>213</v>
      </c>
      <c r="B657" s="3" t="s">
        <v>83</v>
      </c>
      <c r="C657" s="3" t="s">
        <v>130</v>
      </c>
      <c r="D657" s="3">
        <v>2015</v>
      </c>
      <c r="E657" s="3" t="s">
        <v>820</v>
      </c>
      <c r="F657" s="19"/>
      <c r="G657" s="20"/>
      <c r="H657" s="20"/>
      <c r="I657" s="20"/>
      <c r="J657" s="20"/>
      <c r="K657" s="3"/>
      <c r="L657" s="4"/>
      <c r="M657" s="4"/>
      <c r="N657" s="5"/>
      <c r="O657" s="5"/>
      <c r="P657" s="4"/>
      <c r="Q657" s="5"/>
      <c r="R657" s="5"/>
      <c r="S657" s="4"/>
      <c r="T657" s="85" t="e">
        <f t="shared" si="11"/>
        <v>#DIV/0!</v>
      </c>
    </row>
    <row r="658" spans="1:21" ht="24.75" thickBot="1" x14ac:dyDescent="0.25">
      <c r="A658" s="1">
        <v>120</v>
      </c>
      <c r="B658" s="3" t="s">
        <v>84</v>
      </c>
      <c r="C658" s="3" t="s">
        <v>130</v>
      </c>
      <c r="D658" s="3">
        <v>2015</v>
      </c>
      <c r="E658" s="3" t="s">
        <v>820</v>
      </c>
      <c r="F658" s="19"/>
      <c r="G658" s="20"/>
      <c r="H658" s="20"/>
      <c r="I658" s="20"/>
      <c r="J658" s="20"/>
      <c r="K658" s="3"/>
      <c r="L658" s="4"/>
      <c r="M658" s="4"/>
      <c r="N658" s="5"/>
      <c r="O658" s="5"/>
      <c r="P658" s="4"/>
      <c r="Q658" s="5"/>
      <c r="R658" s="5"/>
      <c r="S658" s="4"/>
      <c r="T658" s="85" t="e">
        <f t="shared" si="11"/>
        <v>#DIV/0!</v>
      </c>
    </row>
    <row r="659" spans="1:21" ht="24.75" thickBot="1" x14ac:dyDescent="0.25">
      <c r="A659" s="1">
        <v>255</v>
      </c>
      <c r="B659" s="3" t="s">
        <v>85</v>
      </c>
      <c r="C659" s="3" t="s">
        <v>130</v>
      </c>
      <c r="D659" s="3">
        <v>2015</v>
      </c>
      <c r="E659" s="3" t="s">
        <v>820</v>
      </c>
      <c r="F659" s="19"/>
      <c r="G659" s="20"/>
      <c r="H659" s="20"/>
      <c r="I659" s="20"/>
      <c r="J659" s="20"/>
      <c r="K659" s="3"/>
      <c r="L659" s="4"/>
      <c r="M659" s="4"/>
      <c r="N659" s="5"/>
      <c r="O659" s="5"/>
      <c r="P659" s="4"/>
      <c r="Q659" s="5"/>
      <c r="R659" s="5"/>
      <c r="S659" s="4"/>
      <c r="T659" s="85" t="e">
        <f t="shared" si="11"/>
        <v>#DIV/0!</v>
      </c>
    </row>
    <row r="660" spans="1:21" ht="24.75" thickBot="1" x14ac:dyDescent="0.25">
      <c r="A660" s="1">
        <v>248</v>
      </c>
      <c r="B660" s="3" t="s">
        <v>86</v>
      </c>
      <c r="C660" s="3" t="s">
        <v>130</v>
      </c>
      <c r="D660" s="3">
        <v>2015</v>
      </c>
      <c r="E660" s="3" t="s">
        <v>820</v>
      </c>
      <c r="F660" s="19"/>
      <c r="G660" s="20"/>
      <c r="H660" s="20"/>
      <c r="I660" s="20"/>
      <c r="J660" s="20"/>
      <c r="K660" s="3"/>
      <c r="L660" s="4"/>
      <c r="M660" s="4"/>
      <c r="N660" s="5"/>
      <c r="O660" s="5"/>
      <c r="P660" s="4"/>
      <c r="Q660" s="5"/>
      <c r="R660" s="5"/>
      <c r="S660" s="4"/>
      <c r="T660" s="85" t="e">
        <f t="shared" si="11"/>
        <v>#DIV/0!</v>
      </c>
    </row>
    <row r="661" spans="1:21" ht="24.75" thickBot="1" x14ac:dyDescent="0.25">
      <c r="A661" s="1">
        <v>121</v>
      </c>
      <c r="B661" s="3" t="s">
        <v>87</v>
      </c>
      <c r="C661" s="3" t="s">
        <v>130</v>
      </c>
      <c r="D661" s="3">
        <v>2015</v>
      </c>
      <c r="E661" s="3" t="s">
        <v>820</v>
      </c>
      <c r="F661" s="19"/>
      <c r="G661" s="20"/>
      <c r="H661" s="20"/>
      <c r="I661" s="20"/>
      <c r="J661" s="20"/>
      <c r="K661" s="3"/>
      <c r="L661" s="4"/>
      <c r="M661" s="4"/>
      <c r="N661" s="5"/>
      <c r="O661" s="5"/>
      <c r="P661" s="4"/>
      <c r="Q661" s="5"/>
      <c r="R661" s="5"/>
      <c r="S661" s="4"/>
      <c r="T661" s="85" t="e">
        <f t="shared" si="11"/>
        <v>#DIV/0!</v>
      </c>
    </row>
    <row r="662" spans="1:21" ht="24.75" thickBot="1" x14ac:dyDescent="0.25">
      <c r="A662" s="1">
        <v>249</v>
      </c>
      <c r="B662" s="3" t="s">
        <v>88</v>
      </c>
      <c r="C662" s="3" t="s">
        <v>130</v>
      </c>
      <c r="D662" s="3">
        <v>2015</v>
      </c>
      <c r="E662" s="3" t="s">
        <v>820</v>
      </c>
      <c r="F662" s="19"/>
      <c r="G662" s="20"/>
      <c r="H662" s="20"/>
      <c r="I662" s="20"/>
      <c r="J662" s="20"/>
      <c r="K662" s="3"/>
      <c r="L662" s="4"/>
      <c r="M662" s="4"/>
      <c r="N662" s="5"/>
      <c r="O662" s="5"/>
      <c r="P662" s="4"/>
      <c r="Q662" s="5"/>
      <c r="R662" s="5"/>
      <c r="S662" s="4"/>
      <c r="T662" s="85" t="e">
        <f t="shared" si="11"/>
        <v>#DIV/0!</v>
      </c>
    </row>
    <row r="663" spans="1:21" ht="24.75" thickBot="1" x14ac:dyDescent="0.25">
      <c r="A663" s="1">
        <v>214</v>
      </c>
      <c r="B663" s="3" t="s">
        <v>89</v>
      </c>
      <c r="C663" s="3" t="s">
        <v>130</v>
      </c>
      <c r="D663" s="3">
        <v>2015</v>
      </c>
      <c r="E663" s="3" t="s">
        <v>820</v>
      </c>
      <c r="F663" s="19"/>
      <c r="G663" s="20"/>
      <c r="H663" s="20"/>
      <c r="I663" s="20"/>
      <c r="J663" s="20"/>
      <c r="K663" s="3"/>
      <c r="L663" s="4"/>
      <c r="M663" s="4"/>
      <c r="N663" s="5"/>
      <c r="O663" s="5"/>
      <c r="P663" s="4"/>
      <c r="Q663" s="5"/>
      <c r="R663" s="5"/>
      <c r="S663" s="4"/>
      <c r="T663" s="85" t="e">
        <f t="shared" si="11"/>
        <v>#DIV/0!</v>
      </c>
    </row>
    <row r="664" spans="1:21" ht="24.75" thickBot="1" x14ac:dyDescent="0.25">
      <c r="A664" s="1">
        <v>258</v>
      </c>
      <c r="B664" s="3" t="s">
        <v>90</v>
      </c>
      <c r="C664" s="3" t="s">
        <v>130</v>
      </c>
      <c r="D664" s="3">
        <v>2015</v>
      </c>
      <c r="E664" s="3" t="s">
        <v>820</v>
      </c>
      <c r="F664" s="19"/>
      <c r="G664" s="20"/>
      <c r="H664" s="20"/>
      <c r="I664" s="20"/>
      <c r="J664" s="20"/>
      <c r="K664" s="3"/>
      <c r="L664" s="4"/>
      <c r="M664" s="4"/>
      <c r="N664" s="5"/>
      <c r="O664" s="5"/>
      <c r="P664" s="4"/>
      <c r="Q664" s="5"/>
      <c r="R664" s="5"/>
      <c r="S664" s="4"/>
      <c r="T664" s="85" t="e">
        <f t="shared" si="11"/>
        <v>#DIV/0!</v>
      </c>
    </row>
    <row r="665" spans="1:21" ht="24.75" thickBot="1" x14ac:dyDescent="0.25">
      <c r="A665" s="1">
        <v>215</v>
      </c>
      <c r="B665" s="3" t="s">
        <v>91</v>
      </c>
      <c r="C665" s="3" t="s">
        <v>130</v>
      </c>
      <c r="D665" s="3">
        <v>2015</v>
      </c>
      <c r="E665" s="3" t="s">
        <v>820</v>
      </c>
      <c r="F665" s="19"/>
      <c r="G665" s="20"/>
      <c r="H665" s="20"/>
      <c r="I665" s="20"/>
      <c r="J665" s="20"/>
      <c r="K665" s="3"/>
      <c r="L665" s="4"/>
      <c r="M665" s="4"/>
      <c r="N665" s="5"/>
      <c r="O665" s="5"/>
      <c r="P665" s="4"/>
      <c r="Q665" s="5"/>
      <c r="R665" s="5"/>
      <c r="S665" s="4"/>
      <c r="T665" s="85" t="e">
        <f t="shared" si="11"/>
        <v>#DIV/0!</v>
      </c>
    </row>
    <row r="666" spans="1:21" ht="24.75" thickBot="1" x14ac:dyDescent="0.25">
      <c r="A666" s="1">
        <v>216</v>
      </c>
      <c r="B666" s="3" t="s">
        <v>92</v>
      </c>
      <c r="C666" s="3" t="s">
        <v>130</v>
      </c>
      <c r="D666" s="3">
        <v>2015</v>
      </c>
      <c r="E666" s="3" t="s">
        <v>820</v>
      </c>
      <c r="F666" s="19"/>
      <c r="G666" s="20"/>
      <c r="H666" s="20"/>
      <c r="I666" s="20"/>
      <c r="J666" s="20"/>
      <c r="K666" s="3"/>
      <c r="L666" s="4"/>
      <c r="M666" s="4"/>
      <c r="N666" s="5"/>
      <c r="O666" s="5"/>
      <c r="P666" s="4"/>
      <c r="Q666" s="5"/>
      <c r="R666" s="5"/>
      <c r="S666" s="4"/>
      <c r="T666" s="85" t="e">
        <f t="shared" si="11"/>
        <v>#DIV/0!</v>
      </c>
    </row>
    <row r="667" spans="1:21" ht="24.75" thickBot="1" x14ac:dyDescent="0.25">
      <c r="A667" s="1">
        <v>251</v>
      </c>
      <c r="B667" s="3" t="s">
        <v>93</v>
      </c>
      <c r="C667" s="3" t="s">
        <v>130</v>
      </c>
      <c r="D667" s="3">
        <v>2015</v>
      </c>
      <c r="E667" s="3" t="s">
        <v>820</v>
      </c>
      <c r="F667" s="19"/>
      <c r="G667" s="20"/>
      <c r="H667" s="20"/>
      <c r="I667" s="20"/>
      <c r="J667" s="20"/>
      <c r="K667" s="3"/>
      <c r="L667" s="4"/>
      <c r="M667" s="4"/>
      <c r="N667" s="5"/>
      <c r="O667" s="5"/>
      <c r="P667" s="4"/>
      <c r="Q667" s="5"/>
      <c r="R667" s="5"/>
      <c r="S667" s="4"/>
      <c r="T667" s="85" t="e">
        <f t="shared" si="11"/>
        <v>#DIV/0!</v>
      </c>
    </row>
    <row r="668" spans="1:21" ht="24.75" thickBot="1" x14ac:dyDescent="0.25">
      <c r="A668" s="1">
        <v>252</v>
      </c>
      <c r="B668" s="3" t="s">
        <v>94</v>
      </c>
      <c r="C668" s="3" t="s">
        <v>130</v>
      </c>
      <c r="D668" s="3">
        <v>2015</v>
      </c>
      <c r="E668" s="3" t="s">
        <v>820</v>
      </c>
      <c r="F668" s="19"/>
      <c r="G668" s="20"/>
      <c r="H668" s="20"/>
      <c r="I668" s="20"/>
      <c r="J668" s="20"/>
      <c r="K668" s="3"/>
      <c r="L668" s="4"/>
      <c r="M668" s="4"/>
      <c r="N668" s="5"/>
      <c r="O668" s="5"/>
      <c r="P668" s="4"/>
      <c r="Q668" s="5"/>
      <c r="R668" s="5"/>
      <c r="S668" s="4"/>
      <c r="T668" s="85" t="e">
        <f t="shared" si="11"/>
        <v>#DIV/0!</v>
      </c>
    </row>
    <row r="669" spans="1:21" ht="24.75" thickBot="1" x14ac:dyDescent="0.25">
      <c r="A669" s="1">
        <v>260</v>
      </c>
      <c r="B669" s="3" t="s">
        <v>95</v>
      </c>
      <c r="C669" s="3" t="s">
        <v>130</v>
      </c>
      <c r="D669" s="3">
        <v>2015</v>
      </c>
      <c r="E669" s="3" t="s">
        <v>820</v>
      </c>
      <c r="F669" s="19"/>
      <c r="G669" s="20"/>
      <c r="H669" s="20"/>
      <c r="I669" s="20"/>
      <c r="J669" s="20"/>
      <c r="K669" s="3"/>
      <c r="L669" s="4"/>
      <c r="M669" s="4"/>
      <c r="N669" s="5"/>
      <c r="O669" s="5"/>
      <c r="P669" s="4"/>
      <c r="Q669" s="5"/>
      <c r="R669" s="5"/>
      <c r="S669" s="4"/>
      <c r="T669" s="85" t="e">
        <f t="shared" si="11"/>
        <v>#DIV/0!</v>
      </c>
    </row>
    <row r="670" spans="1:21" x14ac:dyDescent="0.2">
      <c r="L670" s="9">
        <f>SUM(L2:L669)</f>
        <v>3505100207.9899998</v>
      </c>
      <c r="S670" s="9">
        <f>SUM(S2:S669)</f>
        <v>2294375775.6900024</v>
      </c>
      <c r="U670" s="9">
        <f>+L670-S670</f>
        <v>1210724432.2999973</v>
      </c>
    </row>
  </sheetData>
  <autoFilter ref="B1:U670"/>
  <sortState ref="B2:T672">
    <sortCondition ref="E2:E672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7"/>
  <sheetViews>
    <sheetView showGridLines="0" zoomScale="82" zoomScaleNormal="82" workbookViewId="0">
      <pane ySplit="2" topLeftCell="A560" activePane="bottomLeft" state="frozen"/>
      <selection pane="bottomLeft" activeCell="E567" sqref="E567"/>
    </sheetView>
  </sheetViews>
  <sheetFormatPr baseColWidth="10" defaultColWidth="70.28515625" defaultRowHeight="12" x14ac:dyDescent="0.2"/>
  <cols>
    <col min="1" max="1" width="4.28515625" style="1" customWidth="1"/>
    <col min="2" max="2" width="79.140625" style="12" customWidth="1"/>
    <col min="3" max="3" width="10.42578125" style="1" customWidth="1"/>
    <col min="4" max="4" width="8.7109375" style="1" customWidth="1"/>
    <col min="5" max="5" width="7.7109375" style="1" customWidth="1"/>
    <col min="6" max="6" width="10.85546875" style="1" customWidth="1"/>
    <col min="7" max="7" width="8" style="1" customWidth="1"/>
    <col min="8" max="8" width="8.85546875" style="1" customWidth="1"/>
    <col min="9" max="10" width="8.42578125" style="1" customWidth="1"/>
    <col min="11" max="11" width="8.5703125" style="1" customWidth="1"/>
    <col min="12" max="12" width="9.140625" style="1" customWidth="1"/>
    <col min="13" max="14" width="7" style="1" customWidth="1"/>
    <col min="15" max="15" width="11.28515625" style="1" customWidth="1"/>
    <col min="16" max="16" width="9.5703125" style="1" customWidth="1"/>
    <col min="17" max="17" width="9" style="1" customWidth="1"/>
    <col min="18" max="18" width="8.42578125" style="1" customWidth="1"/>
    <col min="19" max="19" width="12" style="1" customWidth="1"/>
    <col min="20" max="20" width="9.28515625" style="1" customWidth="1"/>
    <col min="21" max="21" width="6.5703125" style="1" customWidth="1"/>
    <col min="22" max="22" width="12.28515625" style="1" customWidth="1"/>
    <col min="23" max="23" width="9.5703125" style="1" customWidth="1"/>
    <col min="24" max="24" width="46" style="12" customWidth="1"/>
    <col min="25" max="116" width="9.28515625" style="1" customWidth="1"/>
    <col min="117" max="16384" width="70.28515625" style="1"/>
  </cols>
  <sheetData>
    <row r="1" spans="1:27" ht="48.75" customHeight="1" x14ac:dyDescent="0.35">
      <c r="B1" s="117" t="s">
        <v>826</v>
      </c>
    </row>
    <row r="2" spans="1:27" ht="60.75" customHeight="1" x14ac:dyDescent="0.2">
      <c r="A2" s="88" t="s">
        <v>832</v>
      </c>
      <c r="B2" s="88" t="s">
        <v>0</v>
      </c>
      <c r="C2" s="88" t="s">
        <v>127</v>
      </c>
      <c r="D2" s="88" t="s">
        <v>850</v>
      </c>
      <c r="E2" s="88" t="s">
        <v>128</v>
      </c>
      <c r="F2" s="88" t="s">
        <v>271</v>
      </c>
      <c r="G2" s="88" t="s">
        <v>129</v>
      </c>
      <c r="H2" s="88" t="s">
        <v>131</v>
      </c>
      <c r="I2" s="88" t="s">
        <v>696</v>
      </c>
      <c r="J2" s="88"/>
      <c r="K2" s="88" t="s">
        <v>849</v>
      </c>
      <c r="L2" s="88" t="s">
        <v>846</v>
      </c>
      <c r="M2" s="88" t="s">
        <v>690</v>
      </c>
      <c r="N2" s="88" t="s">
        <v>270</v>
      </c>
      <c r="O2" s="88" t="s">
        <v>122</v>
      </c>
      <c r="P2" s="88" t="s">
        <v>123</v>
      </c>
      <c r="Q2" s="88" t="s">
        <v>124</v>
      </c>
      <c r="R2" s="88" t="s">
        <v>125</v>
      </c>
      <c r="S2" s="88" t="s">
        <v>126</v>
      </c>
      <c r="T2" s="88" t="s">
        <v>269</v>
      </c>
      <c r="U2" s="88" t="s">
        <v>1</v>
      </c>
      <c r="V2" s="88" t="s">
        <v>262</v>
      </c>
      <c r="W2" s="88" t="s">
        <v>263</v>
      </c>
      <c r="X2" s="88" t="s">
        <v>701</v>
      </c>
    </row>
    <row r="3" spans="1:27" ht="30.75" customHeight="1" x14ac:dyDescent="0.2">
      <c r="A3" s="118">
        <v>1</v>
      </c>
      <c r="B3" s="89" t="s">
        <v>651</v>
      </c>
      <c r="C3" s="90" t="s">
        <v>268</v>
      </c>
      <c r="D3" s="90">
        <v>2012</v>
      </c>
      <c r="E3" s="91">
        <v>2247</v>
      </c>
      <c r="F3" s="92">
        <v>37924</v>
      </c>
      <c r="G3" s="93"/>
      <c r="H3" s="93">
        <v>39722</v>
      </c>
      <c r="I3" s="93">
        <v>41000</v>
      </c>
      <c r="J3" s="93">
        <v>42415</v>
      </c>
      <c r="K3" s="136">
        <f>+(J3-H3)/365</f>
        <v>7.3780821917808215</v>
      </c>
      <c r="L3" s="136">
        <f>+(J3-I3)/365</f>
        <v>3.8767123287671232</v>
      </c>
      <c r="M3" s="93" t="s">
        <v>689</v>
      </c>
      <c r="N3" s="90" t="s">
        <v>689</v>
      </c>
      <c r="O3" s="94">
        <v>2016344</v>
      </c>
      <c r="P3" s="94"/>
      <c r="Q3" s="95"/>
      <c r="R3" s="95"/>
      <c r="S3" s="94"/>
      <c r="T3" s="95"/>
      <c r="U3" s="95"/>
      <c r="V3" s="94">
        <v>1477517.02</v>
      </c>
      <c r="W3" s="96">
        <f>+V3/O3</f>
        <v>0.73277031101835799</v>
      </c>
      <c r="X3" s="108"/>
      <c r="Y3" s="9"/>
      <c r="Z3" s="10"/>
      <c r="AA3" s="11"/>
    </row>
    <row r="4" spans="1:27" ht="20.25" customHeight="1" x14ac:dyDescent="0.2">
      <c r="A4" s="118">
        <v>2</v>
      </c>
      <c r="B4" s="100" t="s">
        <v>532</v>
      </c>
      <c r="C4" s="90" t="s">
        <v>265</v>
      </c>
      <c r="D4" s="90">
        <v>2014</v>
      </c>
      <c r="E4" s="90">
        <v>2303</v>
      </c>
      <c r="F4" s="92">
        <v>38645</v>
      </c>
      <c r="G4" s="93"/>
      <c r="H4" s="93">
        <v>41791</v>
      </c>
      <c r="I4" s="93">
        <v>41791</v>
      </c>
      <c r="J4" s="93">
        <v>42415</v>
      </c>
      <c r="K4" s="136">
        <f t="shared" ref="K4:K67" si="0">+(J4-H4)/365</f>
        <v>1.7095890410958905</v>
      </c>
      <c r="L4" s="136">
        <f>+(J4-I4)/365</f>
        <v>1.7095890410958905</v>
      </c>
      <c r="M4" s="93" t="s">
        <v>689</v>
      </c>
      <c r="N4" s="90" t="s">
        <v>689</v>
      </c>
      <c r="O4" s="94">
        <v>634747</v>
      </c>
      <c r="P4" s="94"/>
      <c r="Q4" s="95"/>
      <c r="R4" s="95"/>
      <c r="S4" s="94"/>
      <c r="T4" s="95"/>
      <c r="U4" s="95"/>
      <c r="V4" s="94">
        <v>5000</v>
      </c>
      <c r="W4" s="96">
        <f t="shared" ref="W4:W8" si="1">+V4/O4</f>
        <v>7.8771542047461427E-3</v>
      </c>
      <c r="X4" s="108"/>
      <c r="Y4" s="9"/>
      <c r="Z4" s="10"/>
      <c r="AA4" s="11"/>
    </row>
    <row r="5" spans="1:27" ht="26.25" customHeight="1" x14ac:dyDescent="0.2">
      <c r="A5" s="118">
        <v>3</v>
      </c>
      <c r="B5" s="97" t="s">
        <v>316</v>
      </c>
      <c r="C5" s="90" t="s">
        <v>130</v>
      </c>
      <c r="D5" s="90">
        <v>2013</v>
      </c>
      <c r="E5" s="90">
        <v>4653</v>
      </c>
      <c r="F5" s="92">
        <v>38443</v>
      </c>
      <c r="G5" s="93"/>
      <c r="H5" s="93">
        <v>38808</v>
      </c>
      <c r="I5" s="93">
        <v>42339</v>
      </c>
      <c r="J5" s="93">
        <v>42415</v>
      </c>
      <c r="K5" s="136">
        <f t="shared" si="0"/>
        <v>9.882191780821918</v>
      </c>
      <c r="L5" s="136">
        <f t="shared" ref="L5:L68" si="2">+(J5-I5)/365</f>
        <v>0.20821917808219179</v>
      </c>
      <c r="M5" s="93" t="s">
        <v>689</v>
      </c>
      <c r="N5" s="90" t="s">
        <v>691</v>
      </c>
      <c r="O5" s="94">
        <v>429941169</v>
      </c>
      <c r="P5" s="94"/>
      <c r="Q5" s="95"/>
      <c r="R5" s="95"/>
      <c r="S5" s="94"/>
      <c r="T5" s="95"/>
      <c r="U5" s="95"/>
      <c r="V5" s="94">
        <v>409963744.43000001</v>
      </c>
      <c r="W5" s="96">
        <f t="shared" si="1"/>
        <v>0.9535345158583779</v>
      </c>
      <c r="X5" s="108"/>
      <c r="Y5" s="9"/>
      <c r="Z5" s="10"/>
      <c r="AA5" s="11"/>
    </row>
    <row r="6" spans="1:27" ht="54.75" customHeight="1" x14ac:dyDescent="0.2">
      <c r="A6" s="118">
        <v>4</v>
      </c>
      <c r="B6" s="99" t="s">
        <v>572</v>
      </c>
      <c r="C6" s="90" t="s">
        <v>265</v>
      </c>
      <c r="D6" s="90">
        <v>2011</v>
      </c>
      <c r="E6" s="90">
        <v>4732</v>
      </c>
      <c r="F6" s="92">
        <v>39287</v>
      </c>
      <c r="G6" s="93"/>
      <c r="H6" s="93">
        <v>39569</v>
      </c>
      <c r="I6" s="93">
        <v>41153</v>
      </c>
      <c r="J6" s="93">
        <v>42415</v>
      </c>
      <c r="K6" s="136">
        <f t="shared" si="0"/>
        <v>7.7972602739726025</v>
      </c>
      <c r="L6" s="136">
        <f t="shared" si="2"/>
        <v>3.4575342465753423</v>
      </c>
      <c r="M6" s="93" t="s">
        <v>689</v>
      </c>
      <c r="N6" s="90" t="s">
        <v>689</v>
      </c>
      <c r="O6" s="94">
        <v>13460826.810000001</v>
      </c>
      <c r="P6" s="94"/>
      <c r="Q6" s="95"/>
      <c r="R6" s="95"/>
      <c r="S6" s="94"/>
      <c r="T6" s="95"/>
      <c r="U6" s="95"/>
      <c r="V6" s="94">
        <v>15871727</v>
      </c>
      <c r="W6" s="96">
        <f t="shared" si="1"/>
        <v>1.1791049111640712</v>
      </c>
      <c r="X6" s="108" t="s">
        <v>733</v>
      </c>
      <c r="Y6" s="9"/>
      <c r="Z6" s="10"/>
      <c r="AA6" s="11"/>
    </row>
    <row r="7" spans="1:27" ht="16.5" customHeight="1" x14ac:dyDescent="0.2">
      <c r="A7" s="118">
        <v>5</v>
      </c>
      <c r="B7" s="97" t="s">
        <v>594</v>
      </c>
      <c r="C7" s="90" t="s">
        <v>266</v>
      </c>
      <c r="D7" s="90">
        <v>2013</v>
      </c>
      <c r="E7" s="90">
        <v>5303</v>
      </c>
      <c r="F7" s="92">
        <v>37767</v>
      </c>
      <c r="G7" s="93"/>
      <c r="H7" s="93">
        <v>38078</v>
      </c>
      <c r="I7" s="93">
        <v>41426</v>
      </c>
      <c r="J7" s="93">
        <v>42415</v>
      </c>
      <c r="K7" s="136">
        <f t="shared" si="0"/>
        <v>11.882191780821918</v>
      </c>
      <c r="L7" s="136">
        <f t="shared" si="2"/>
        <v>2.7095890410958905</v>
      </c>
      <c r="M7" s="93" t="s">
        <v>689</v>
      </c>
      <c r="N7" s="90" t="s">
        <v>689</v>
      </c>
      <c r="O7" s="94">
        <v>314500</v>
      </c>
      <c r="P7" s="94"/>
      <c r="Q7" s="95"/>
      <c r="R7" s="95"/>
      <c r="S7" s="94"/>
      <c r="T7" s="95"/>
      <c r="U7" s="95"/>
      <c r="V7" s="94">
        <v>308608.09999999998</v>
      </c>
      <c r="W7" s="96">
        <f t="shared" si="1"/>
        <v>0.98126581875993635</v>
      </c>
      <c r="X7" s="108"/>
      <c r="Y7" s="9"/>
      <c r="Z7" s="10"/>
      <c r="AA7" s="11"/>
    </row>
    <row r="8" spans="1:27" ht="28.5" customHeight="1" x14ac:dyDescent="0.2">
      <c r="A8" s="118">
        <v>6</v>
      </c>
      <c r="B8" s="98" t="s">
        <v>446</v>
      </c>
      <c r="C8" s="90" t="s">
        <v>130</v>
      </c>
      <c r="D8" s="90">
        <v>2010</v>
      </c>
      <c r="E8" s="90">
        <v>5338</v>
      </c>
      <c r="F8" s="92">
        <v>37966</v>
      </c>
      <c r="G8" s="93"/>
      <c r="H8" s="93">
        <v>38808</v>
      </c>
      <c r="I8" s="93">
        <v>39722</v>
      </c>
      <c r="J8" s="93">
        <v>42415</v>
      </c>
      <c r="K8" s="136">
        <f t="shared" si="0"/>
        <v>9.882191780821918</v>
      </c>
      <c r="L8" s="136">
        <f t="shared" si="2"/>
        <v>7.3780821917808215</v>
      </c>
      <c r="M8" s="93" t="s">
        <v>689</v>
      </c>
      <c r="N8" s="90" t="s">
        <v>689</v>
      </c>
      <c r="O8" s="94">
        <v>1849402.83</v>
      </c>
      <c r="P8" s="94"/>
      <c r="Q8" s="95"/>
      <c r="R8" s="95"/>
      <c r="S8" s="94"/>
      <c r="T8" s="95"/>
      <c r="U8" s="95"/>
      <c r="V8" s="94">
        <v>464978.02</v>
      </c>
      <c r="W8" s="96">
        <f t="shared" si="1"/>
        <v>0.25142062748979355</v>
      </c>
      <c r="X8" s="108"/>
      <c r="Y8" s="9"/>
      <c r="Z8" s="10"/>
      <c r="AA8" s="11"/>
    </row>
    <row r="9" spans="1:27" ht="16.5" customHeight="1" x14ac:dyDescent="0.2">
      <c r="A9" s="118">
        <v>7</v>
      </c>
      <c r="B9" s="90" t="s">
        <v>162</v>
      </c>
      <c r="C9" s="90" t="s">
        <v>264</v>
      </c>
      <c r="D9" s="90">
        <v>2015</v>
      </c>
      <c r="E9" s="90">
        <v>5434</v>
      </c>
      <c r="F9" s="92">
        <v>40343</v>
      </c>
      <c r="G9" s="93"/>
      <c r="H9" s="93">
        <v>40330</v>
      </c>
      <c r="I9" s="93">
        <v>42339</v>
      </c>
      <c r="J9" s="93">
        <v>42415</v>
      </c>
      <c r="K9" s="136">
        <f t="shared" si="0"/>
        <v>5.7123287671232879</v>
      </c>
      <c r="L9" s="136">
        <f t="shared" si="2"/>
        <v>0.20821917808219179</v>
      </c>
      <c r="M9" s="93" t="s">
        <v>689</v>
      </c>
      <c r="N9" s="90" t="s">
        <v>689</v>
      </c>
      <c r="O9" s="94">
        <v>7207135</v>
      </c>
      <c r="P9" s="94">
        <v>5878316</v>
      </c>
      <c r="Q9" s="95">
        <v>300986</v>
      </c>
      <c r="R9" s="95">
        <v>0</v>
      </c>
      <c r="S9" s="94">
        <v>675022</v>
      </c>
      <c r="T9" s="95">
        <v>494242</v>
      </c>
      <c r="U9" s="95">
        <v>73.2</v>
      </c>
      <c r="V9" s="94">
        <v>6678935.4800000004</v>
      </c>
      <c r="W9" s="96">
        <f>+V9/O9</f>
        <v>0.92671158234166562</v>
      </c>
      <c r="X9" s="111"/>
      <c r="Y9" s="9"/>
      <c r="Z9" s="10"/>
      <c r="AA9" s="11"/>
    </row>
    <row r="10" spans="1:27" ht="16.5" customHeight="1" x14ac:dyDescent="0.2">
      <c r="A10" s="118">
        <v>8</v>
      </c>
      <c r="B10" s="90" t="s">
        <v>160</v>
      </c>
      <c r="C10" s="90" t="s">
        <v>264</v>
      </c>
      <c r="D10" s="90">
        <v>2015</v>
      </c>
      <c r="E10" s="90">
        <v>5443</v>
      </c>
      <c r="F10" s="92">
        <v>40284</v>
      </c>
      <c r="G10" s="93"/>
      <c r="H10" s="93">
        <v>40330</v>
      </c>
      <c r="I10" s="93">
        <v>41609</v>
      </c>
      <c r="J10" s="93">
        <v>42415</v>
      </c>
      <c r="K10" s="136">
        <f t="shared" si="0"/>
        <v>5.7123287671232879</v>
      </c>
      <c r="L10" s="136">
        <f t="shared" si="2"/>
        <v>2.2082191780821918</v>
      </c>
      <c r="M10" s="93" t="s">
        <v>689</v>
      </c>
      <c r="N10" s="90" t="s">
        <v>689</v>
      </c>
      <c r="O10" s="94">
        <v>4258581</v>
      </c>
      <c r="P10" s="94">
        <v>4437677</v>
      </c>
      <c r="Q10" s="95">
        <v>0</v>
      </c>
      <c r="R10" s="95">
        <v>0</v>
      </c>
      <c r="S10" s="94">
        <v>0</v>
      </c>
      <c r="T10" s="95">
        <v>0</v>
      </c>
      <c r="U10" s="95">
        <v>0</v>
      </c>
      <c r="V10" s="94">
        <v>4437676.87</v>
      </c>
      <c r="W10" s="96">
        <f t="shared" ref="W10:W73" si="3">+V10/O10</f>
        <v>1.0420552925962898</v>
      </c>
      <c r="X10" s="111"/>
      <c r="Y10" s="9"/>
      <c r="Z10" s="10"/>
      <c r="AA10" s="11"/>
    </row>
    <row r="11" spans="1:27" ht="16.5" customHeight="1" x14ac:dyDescent="0.2">
      <c r="A11" s="118">
        <v>9</v>
      </c>
      <c r="B11" s="89" t="s">
        <v>149</v>
      </c>
      <c r="C11" s="90" t="s">
        <v>264</v>
      </c>
      <c r="D11" s="90">
        <v>2015</v>
      </c>
      <c r="E11" s="90">
        <v>5444</v>
      </c>
      <c r="F11" s="92">
        <v>39848</v>
      </c>
      <c r="G11" s="93"/>
      <c r="H11" s="93">
        <v>40210</v>
      </c>
      <c r="I11" s="93">
        <v>41609</v>
      </c>
      <c r="J11" s="93">
        <v>42415</v>
      </c>
      <c r="K11" s="136">
        <f t="shared" si="0"/>
        <v>6.0410958904109586</v>
      </c>
      <c r="L11" s="136">
        <f t="shared" si="2"/>
        <v>2.2082191780821918</v>
      </c>
      <c r="M11" s="93" t="s">
        <v>689</v>
      </c>
      <c r="N11" s="90" t="s">
        <v>689</v>
      </c>
      <c r="O11" s="94">
        <v>2885163</v>
      </c>
      <c r="P11" s="94">
        <v>3270004</v>
      </c>
      <c r="Q11" s="95">
        <v>0</v>
      </c>
      <c r="R11" s="95">
        <v>0</v>
      </c>
      <c r="S11" s="94">
        <v>0</v>
      </c>
      <c r="T11" s="95">
        <v>0</v>
      </c>
      <c r="U11" s="95">
        <v>0</v>
      </c>
      <c r="V11" s="94">
        <v>3270003.77</v>
      </c>
      <c r="W11" s="96">
        <f t="shared" si="3"/>
        <v>1.1333861449075842</v>
      </c>
      <c r="X11" s="111"/>
      <c r="Y11" s="9"/>
      <c r="Z11" s="10"/>
      <c r="AA11" s="11"/>
    </row>
    <row r="12" spans="1:27" ht="16.5" customHeight="1" x14ac:dyDescent="0.2">
      <c r="A12" s="118">
        <v>10</v>
      </c>
      <c r="B12" s="90" t="s">
        <v>161</v>
      </c>
      <c r="C12" s="90" t="s">
        <v>264</v>
      </c>
      <c r="D12" s="90">
        <v>2015</v>
      </c>
      <c r="E12" s="91">
        <v>5451</v>
      </c>
      <c r="F12" s="92">
        <v>40287</v>
      </c>
      <c r="G12" s="93"/>
      <c r="H12" s="93">
        <v>40330</v>
      </c>
      <c r="I12" s="93">
        <v>42339</v>
      </c>
      <c r="J12" s="93">
        <v>42415</v>
      </c>
      <c r="K12" s="136">
        <f t="shared" si="0"/>
        <v>5.7123287671232879</v>
      </c>
      <c r="L12" s="136">
        <f t="shared" si="2"/>
        <v>0.20821917808219179</v>
      </c>
      <c r="M12" s="93" t="s">
        <v>689</v>
      </c>
      <c r="N12" s="90" t="s">
        <v>689</v>
      </c>
      <c r="O12" s="94">
        <v>14463040</v>
      </c>
      <c r="P12" s="94">
        <v>13820419</v>
      </c>
      <c r="Q12" s="95">
        <v>508129</v>
      </c>
      <c r="R12" s="95">
        <v>0</v>
      </c>
      <c r="S12" s="94">
        <v>463143</v>
      </c>
      <c r="T12" s="95">
        <v>113771</v>
      </c>
      <c r="U12" s="95">
        <v>24.6</v>
      </c>
      <c r="V12" s="94">
        <v>14463039.49</v>
      </c>
      <c r="W12" s="96">
        <f t="shared" si="3"/>
        <v>0.99999996473770381</v>
      </c>
      <c r="X12" s="108"/>
      <c r="Y12" s="9"/>
      <c r="Z12" s="10"/>
      <c r="AA12" s="11"/>
    </row>
    <row r="13" spans="1:27" ht="16.5" customHeight="1" x14ac:dyDescent="0.2">
      <c r="A13" s="118">
        <v>11</v>
      </c>
      <c r="B13" s="90" t="s">
        <v>156</v>
      </c>
      <c r="C13" s="90" t="s">
        <v>264</v>
      </c>
      <c r="D13" s="90">
        <v>2015</v>
      </c>
      <c r="E13" s="90">
        <v>5452</v>
      </c>
      <c r="F13" s="92">
        <v>40326</v>
      </c>
      <c r="G13" s="93"/>
      <c r="H13" s="93">
        <v>40330</v>
      </c>
      <c r="I13" s="93">
        <v>42339</v>
      </c>
      <c r="J13" s="93">
        <v>42415</v>
      </c>
      <c r="K13" s="136">
        <f t="shared" si="0"/>
        <v>5.7123287671232879</v>
      </c>
      <c r="L13" s="136">
        <f t="shared" si="2"/>
        <v>0.20821917808219179</v>
      </c>
      <c r="M13" s="93" t="s">
        <v>689</v>
      </c>
      <c r="N13" s="90" t="s">
        <v>689</v>
      </c>
      <c r="O13" s="94">
        <v>7792305</v>
      </c>
      <c r="P13" s="94">
        <v>7185350</v>
      </c>
      <c r="Q13" s="95">
        <v>268026</v>
      </c>
      <c r="R13" s="95">
        <v>0</v>
      </c>
      <c r="S13" s="94">
        <v>507593</v>
      </c>
      <c r="T13" s="95">
        <v>324872</v>
      </c>
      <c r="U13" s="95">
        <v>64</v>
      </c>
      <c r="V13" s="94">
        <v>7778248.8499999996</v>
      </c>
      <c r="W13" s="96">
        <f t="shared" si="3"/>
        <v>0.99819614991969641</v>
      </c>
      <c r="X13" s="108"/>
      <c r="Y13" s="9"/>
      <c r="Z13" s="10"/>
      <c r="AA13" s="11"/>
    </row>
    <row r="14" spans="1:27" ht="16.5" customHeight="1" x14ac:dyDescent="0.2">
      <c r="A14" s="118">
        <v>12</v>
      </c>
      <c r="B14" s="90" t="s">
        <v>157</v>
      </c>
      <c r="C14" s="90" t="s">
        <v>264</v>
      </c>
      <c r="D14" s="90">
        <v>2015</v>
      </c>
      <c r="E14" s="90">
        <v>5453</v>
      </c>
      <c r="F14" s="92">
        <v>40326</v>
      </c>
      <c r="G14" s="93"/>
      <c r="H14" s="93">
        <v>40330</v>
      </c>
      <c r="I14" s="93">
        <v>42339</v>
      </c>
      <c r="J14" s="93">
        <v>42415</v>
      </c>
      <c r="K14" s="136">
        <f t="shared" si="0"/>
        <v>5.7123287671232879</v>
      </c>
      <c r="L14" s="136">
        <f t="shared" si="2"/>
        <v>0.20821917808219179</v>
      </c>
      <c r="M14" s="93" t="s">
        <v>689</v>
      </c>
      <c r="N14" s="90" t="s">
        <v>689</v>
      </c>
      <c r="O14" s="94">
        <v>29006696</v>
      </c>
      <c r="P14" s="94">
        <v>27179599</v>
      </c>
      <c r="Q14" s="95">
        <v>902711</v>
      </c>
      <c r="R14" s="95">
        <v>0</v>
      </c>
      <c r="S14" s="94">
        <v>925410</v>
      </c>
      <c r="T14" s="95">
        <v>868715</v>
      </c>
      <c r="U14" s="95">
        <v>93.9</v>
      </c>
      <c r="V14" s="94">
        <v>28951024.77</v>
      </c>
      <c r="W14" s="96">
        <f t="shared" si="3"/>
        <v>0.99808074556302451</v>
      </c>
      <c r="X14" s="108"/>
      <c r="Y14" s="9"/>
      <c r="Z14" s="10"/>
      <c r="AA14" s="11"/>
    </row>
    <row r="15" spans="1:27" ht="16.5" customHeight="1" x14ac:dyDescent="0.2">
      <c r="A15" s="118">
        <v>13</v>
      </c>
      <c r="B15" s="90" t="s">
        <v>158</v>
      </c>
      <c r="C15" s="90" t="s">
        <v>264</v>
      </c>
      <c r="D15" s="90">
        <v>2015</v>
      </c>
      <c r="E15" s="90">
        <v>5454</v>
      </c>
      <c r="F15" s="92">
        <v>40325</v>
      </c>
      <c r="G15" s="93"/>
      <c r="H15" s="93">
        <v>40330</v>
      </c>
      <c r="I15" s="93">
        <v>42339</v>
      </c>
      <c r="J15" s="93">
        <v>42415</v>
      </c>
      <c r="K15" s="136">
        <f t="shared" si="0"/>
        <v>5.7123287671232879</v>
      </c>
      <c r="L15" s="136">
        <f t="shared" si="2"/>
        <v>0.20821917808219179</v>
      </c>
      <c r="M15" s="93" t="s">
        <v>689</v>
      </c>
      <c r="N15" s="90" t="s">
        <v>689</v>
      </c>
      <c r="O15" s="94">
        <v>35012462</v>
      </c>
      <c r="P15" s="94">
        <v>33876881</v>
      </c>
      <c r="Q15" s="95">
        <v>881245</v>
      </c>
      <c r="R15" s="95">
        <v>0</v>
      </c>
      <c r="S15" s="94">
        <v>604091</v>
      </c>
      <c r="T15" s="95">
        <v>218635</v>
      </c>
      <c r="U15" s="95">
        <v>36.200000000000003</v>
      </c>
      <c r="V15" s="94">
        <v>34976760.460000001</v>
      </c>
      <c r="W15" s="96">
        <f t="shared" si="3"/>
        <v>0.99898031906468043</v>
      </c>
      <c r="X15" s="108"/>
      <c r="Y15" s="9"/>
      <c r="Z15" s="10"/>
      <c r="AA15" s="11"/>
    </row>
    <row r="16" spans="1:27" ht="16.5" customHeight="1" x14ac:dyDescent="0.2">
      <c r="A16" s="118">
        <v>14</v>
      </c>
      <c r="B16" s="90" t="s">
        <v>150</v>
      </c>
      <c r="C16" s="90" t="s">
        <v>264</v>
      </c>
      <c r="D16" s="90">
        <v>2015</v>
      </c>
      <c r="E16" s="90">
        <v>5455</v>
      </c>
      <c r="F16" s="92">
        <v>39848</v>
      </c>
      <c r="G16" s="93"/>
      <c r="H16" s="93">
        <v>40179</v>
      </c>
      <c r="I16" s="93">
        <v>41609</v>
      </c>
      <c r="J16" s="93">
        <v>42415</v>
      </c>
      <c r="K16" s="136">
        <f t="shared" si="0"/>
        <v>6.1260273972602741</v>
      </c>
      <c r="L16" s="136">
        <f t="shared" si="2"/>
        <v>2.2082191780821918</v>
      </c>
      <c r="M16" s="93" t="s">
        <v>689</v>
      </c>
      <c r="N16" s="90" t="s">
        <v>691</v>
      </c>
      <c r="O16" s="94">
        <v>10426340</v>
      </c>
      <c r="P16" s="94">
        <v>11904298</v>
      </c>
      <c r="Q16" s="95">
        <v>0</v>
      </c>
      <c r="R16" s="95">
        <v>0</v>
      </c>
      <c r="S16" s="94">
        <v>0</v>
      </c>
      <c r="T16" s="95">
        <v>0</v>
      </c>
      <c r="U16" s="95">
        <v>0</v>
      </c>
      <c r="V16" s="94">
        <v>11904297.640000001</v>
      </c>
      <c r="W16" s="96">
        <f t="shared" si="3"/>
        <v>1.1417522965872973</v>
      </c>
      <c r="X16" s="108"/>
      <c r="Y16" s="9"/>
      <c r="Z16" s="10"/>
      <c r="AA16" s="11"/>
    </row>
    <row r="17" spans="1:27" ht="16.5" customHeight="1" x14ac:dyDescent="0.2">
      <c r="A17" s="118">
        <v>15</v>
      </c>
      <c r="B17" s="97" t="s">
        <v>309</v>
      </c>
      <c r="C17" s="90" t="s">
        <v>130</v>
      </c>
      <c r="D17" s="90">
        <v>2013</v>
      </c>
      <c r="E17" s="90">
        <v>5456</v>
      </c>
      <c r="F17" s="92">
        <v>38455</v>
      </c>
      <c r="G17" s="93"/>
      <c r="H17" s="93">
        <v>38777</v>
      </c>
      <c r="I17" s="93">
        <v>41579</v>
      </c>
      <c r="J17" s="93">
        <v>42415</v>
      </c>
      <c r="K17" s="136">
        <f t="shared" si="0"/>
        <v>9.9671232876712335</v>
      </c>
      <c r="L17" s="136">
        <f t="shared" si="2"/>
        <v>2.2904109589041095</v>
      </c>
      <c r="M17" s="93" t="s">
        <v>689</v>
      </c>
      <c r="N17" s="90" t="s">
        <v>691</v>
      </c>
      <c r="O17" s="94">
        <v>8727588</v>
      </c>
      <c r="P17" s="94"/>
      <c r="Q17" s="95"/>
      <c r="R17" s="95"/>
      <c r="S17" s="94"/>
      <c r="T17" s="95"/>
      <c r="U17" s="95"/>
      <c r="V17" s="94">
        <v>4521067.3099999996</v>
      </c>
      <c r="W17" s="96">
        <f t="shared" si="3"/>
        <v>0.51802024912266709</v>
      </c>
      <c r="X17" s="108"/>
      <c r="Y17" s="9"/>
      <c r="Z17" s="10"/>
      <c r="AA17" s="11"/>
    </row>
    <row r="18" spans="1:27" ht="16.5" customHeight="1" x14ac:dyDescent="0.2">
      <c r="A18" s="118">
        <v>16</v>
      </c>
      <c r="B18" s="90" t="s">
        <v>7</v>
      </c>
      <c r="C18" s="90" t="s">
        <v>130</v>
      </c>
      <c r="D18" s="90">
        <v>2015</v>
      </c>
      <c r="E18" s="90">
        <v>5477</v>
      </c>
      <c r="F18" s="92">
        <v>38533</v>
      </c>
      <c r="G18" s="93"/>
      <c r="H18" s="93">
        <v>39022</v>
      </c>
      <c r="I18" s="93">
        <v>42339</v>
      </c>
      <c r="J18" s="93">
        <v>42415</v>
      </c>
      <c r="K18" s="136">
        <f t="shared" si="0"/>
        <v>9.2958904109589042</v>
      </c>
      <c r="L18" s="136">
        <f t="shared" si="2"/>
        <v>0.20821917808219179</v>
      </c>
      <c r="M18" s="93" t="s">
        <v>689</v>
      </c>
      <c r="N18" s="90" t="s">
        <v>691</v>
      </c>
      <c r="O18" s="94">
        <v>3444463.28</v>
      </c>
      <c r="P18" s="94">
        <v>2135493</v>
      </c>
      <c r="Q18" s="95">
        <v>791592</v>
      </c>
      <c r="R18" s="95">
        <v>0</v>
      </c>
      <c r="S18" s="94">
        <v>387971</v>
      </c>
      <c r="T18" s="95">
        <v>384430</v>
      </c>
      <c r="U18" s="95">
        <v>99.1</v>
      </c>
      <c r="V18" s="94">
        <v>3311515.46</v>
      </c>
      <c r="W18" s="96">
        <f t="shared" si="3"/>
        <v>0.96140245687275849</v>
      </c>
      <c r="X18" s="108"/>
      <c r="Y18" s="9"/>
      <c r="Z18" s="10"/>
      <c r="AA18" s="11"/>
    </row>
    <row r="19" spans="1:27" ht="16.5" customHeight="1" x14ac:dyDescent="0.2">
      <c r="A19" s="118">
        <v>17</v>
      </c>
      <c r="B19" s="90" t="s">
        <v>163</v>
      </c>
      <c r="C19" s="90" t="s">
        <v>264</v>
      </c>
      <c r="D19" s="90">
        <v>2015</v>
      </c>
      <c r="E19" s="90">
        <v>5481</v>
      </c>
      <c r="F19" s="92">
        <v>40284</v>
      </c>
      <c r="G19" s="93"/>
      <c r="H19" s="93">
        <v>40330</v>
      </c>
      <c r="I19" s="93">
        <v>42339</v>
      </c>
      <c r="J19" s="93">
        <v>42415</v>
      </c>
      <c r="K19" s="136">
        <f t="shared" si="0"/>
        <v>5.7123287671232879</v>
      </c>
      <c r="L19" s="136">
        <f t="shared" si="2"/>
        <v>0.20821917808219179</v>
      </c>
      <c r="M19" s="93" t="s">
        <v>689</v>
      </c>
      <c r="N19" s="90" t="s">
        <v>689</v>
      </c>
      <c r="O19" s="94">
        <v>10580702</v>
      </c>
      <c r="P19" s="94">
        <v>8443403</v>
      </c>
      <c r="Q19" s="95">
        <v>393866</v>
      </c>
      <c r="R19" s="95">
        <v>0</v>
      </c>
      <c r="S19" s="94">
        <v>932808</v>
      </c>
      <c r="T19" s="95">
        <v>702147</v>
      </c>
      <c r="U19" s="95">
        <v>75.3</v>
      </c>
      <c r="V19" s="94">
        <v>9539416.2799999993</v>
      </c>
      <c r="W19" s="96">
        <f t="shared" si="3"/>
        <v>0.90158632952709561</v>
      </c>
      <c r="X19" s="108"/>
      <c r="Y19" s="9"/>
      <c r="Z19" s="10"/>
      <c r="AA19" s="11"/>
    </row>
    <row r="20" spans="1:27" ht="16.5" customHeight="1" x14ac:dyDescent="0.2">
      <c r="A20" s="118">
        <v>18</v>
      </c>
      <c r="B20" s="99" t="s">
        <v>609</v>
      </c>
      <c r="C20" s="90" t="s">
        <v>266</v>
      </c>
      <c r="D20" s="90">
        <v>2011</v>
      </c>
      <c r="E20" s="90">
        <v>5755</v>
      </c>
      <c r="F20" s="92">
        <v>38127</v>
      </c>
      <c r="G20" s="93"/>
      <c r="H20" s="93">
        <v>39234</v>
      </c>
      <c r="I20" s="93">
        <v>40695</v>
      </c>
      <c r="J20" s="93">
        <v>42415</v>
      </c>
      <c r="K20" s="136">
        <f t="shared" si="0"/>
        <v>8.7150684931506852</v>
      </c>
      <c r="L20" s="136">
        <f t="shared" si="2"/>
        <v>4.7123287671232879</v>
      </c>
      <c r="M20" s="93" t="s">
        <v>689</v>
      </c>
      <c r="N20" s="90" t="s">
        <v>689</v>
      </c>
      <c r="O20" s="94">
        <v>2851402.76</v>
      </c>
      <c r="P20" s="94"/>
      <c r="Q20" s="95"/>
      <c r="R20" s="95"/>
      <c r="S20" s="94"/>
      <c r="T20" s="95"/>
      <c r="U20" s="95"/>
      <c r="V20" s="94">
        <v>844257.78</v>
      </c>
      <c r="W20" s="96">
        <f t="shared" si="3"/>
        <v>0.29608506796844092</v>
      </c>
      <c r="X20" s="108"/>
      <c r="Y20" s="9"/>
      <c r="Z20" s="10"/>
      <c r="AA20" s="11"/>
    </row>
    <row r="21" spans="1:27" ht="16.5" customHeight="1" x14ac:dyDescent="0.2">
      <c r="A21" s="118">
        <v>19</v>
      </c>
      <c r="B21" s="98" t="s">
        <v>424</v>
      </c>
      <c r="C21" s="90" t="s">
        <v>130</v>
      </c>
      <c r="D21" s="90">
        <v>2010</v>
      </c>
      <c r="E21" s="90">
        <v>6132</v>
      </c>
      <c r="F21" s="92">
        <v>38167</v>
      </c>
      <c r="G21" s="93"/>
      <c r="H21" s="93">
        <v>38565</v>
      </c>
      <c r="I21" s="93">
        <v>39234</v>
      </c>
      <c r="J21" s="93">
        <v>42415</v>
      </c>
      <c r="K21" s="136">
        <f t="shared" si="0"/>
        <v>10.547945205479452</v>
      </c>
      <c r="L21" s="136">
        <f t="shared" si="2"/>
        <v>8.7150684931506852</v>
      </c>
      <c r="M21" s="93" t="s">
        <v>689</v>
      </c>
      <c r="N21" s="90" t="s">
        <v>689</v>
      </c>
      <c r="O21" s="94">
        <v>500000</v>
      </c>
      <c r="P21" s="94"/>
      <c r="Q21" s="95"/>
      <c r="R21" s="95"/>
      <c r="S21" s="94"/>
      <c r="T21" s="95"/>
      <c r="U21" s="95"/>
      <c r="V21" s="94">
        <v>1054934.5</v>
      </c>
      <c r="W21" s="96">
        <f t="shared" si="3"/>
        <v>2.1098690000000002</v>
      </c>
      <c r="X21" s="108"/>
      <c r="Y21" s="9"/>
      <c r="Z21" s="10"/>
      <c r="AA21" s="11"/>
    </row>
    <row r="22" spans="1:27" ht="16.5" customHeight="1" x14ac:dyDescent="0.2">
      <c r="A22" s="118">
        <v>20</v>
      </c>
      <c r="B22" s="98" t="s">
        <v>435</v>
      </c>
      <c r="C22" s="90" t="s">
        <v>130</v>
      </c>
      <c r="D22" s="90">
        <v>2010</v>
      </c>
      <c r="E22" s="90">
        <v>6294</v>
      </c>
      <c r="F22" s="92">
        <v>37894</v>
      </c>
      <c r="G22" s="93"/>
      <c r="H22" s="93">
        <v>38961</v>
      </c>
      <c r="I22" s="93">
        <v>39934</v>
      </c>
      <c r="J22" s="93">
        <v>42415</v>
      </c>
      <c r="K22" s="136">
        <f t="shared" si="0"/>
        <v>9.463013698630137</v>
      </c>
      <c r="L22" s="136">
        <f t="shared" si="2"/>
        <v>6.7972602739726025</v>
      </c>
      <c r="M22" s="93" t="s">
        <v>689</v>
      </c>
      <c r="N22" s="90" t="s">
        <v>689</v>
      </c>
      <c r="O22" s="94">
        <v>447163</v>
      </c>
      <c r="P22" s="94"/>
      <c r="Q22" s="95"/>
      <c r="R22" s="95"/>
      <c r="S22" s="94"/>
      <c r="T22" s="95"/>
      <c r="U22" s="95"/>
      <c r="V22" s="94">
        <v>1466383.62</v>
      </c>
      <c r="W22" s="96">
        <f t="shared" si="3"/>
        <v>3.2793044594476739</v>
      </c>
      <c r="X22" s="108"/>
      <c r="Y22" s="9"/>
      <c r="Z22" s="10"/>
      <c r="AA22" s="11"/>
    </row>
    <row r="23" spans="1:27" ht="24.75" customHeight="1" x14ac:dyDescent="0.2">
      <c r="A23" s="118">
        <v>21</v>
      </c>
      <c r="B23" s="98" t="s">
        <v>462</v>
      </c>
      <c r="C23" s="90" t="s">
        <v>130</v>
      </c>
      <c r="D23" s="90">
        <v>2010</v>
      </c>
      <c r="E23" s="90">
        <v>6490</v>
      </c>
      <c r="F23" s="92">
        <v>37840</v>
      </c>
      <c r="G23" s="93"/>
      <c r="H23" s="93" t="s">
        <v>698</v>
      </c>
      <c r="I23" s="93" t="s">
        <v>698</v>
      </c>
      <c r="J23" s="93">
        <v>42415</v>
      </c>
      <c r="K23" s="136" t="e">
        <f t="shared" si="0"/>
        <v>#VALUE!</v>
      </c>
      <c r="L23" s="136" t="e">
        <f t="shared" si="2"/>
        <v>#VALUE!</v>
      </c>
      <c r="M23" s="93" t="s">
        <v>689</v>
      </c>
      <c r="N23" s="90" t="s">
        <v>689</v>
      </c>
      <c r="O23" s="94">
        <v>396012</v>
      </c>
      <c r="P23" s="94"/>
      <c r="Q23" s="95"/>
      <c r="R23" s="95"/>
      <c r="S23" s="94"/>
      <c r="T23" s="95"/>
      <c r="U23" s="95"/>
      <c r="V23" s="94">
        <v>0</v>
      </c>
      <c r="W23" s="96">
        <f t="shared" si="3"/>
        <v>0</v>
      </c>
      <c r="X23" s="108"/>
      <c r="Y23" s="9"/>
      <c r="Z23" s="10"/>
      <c r="AA23" s="11"/>
    </row>
    <row r="24" spans="1:27" ht="16.5" customHeight="1" x14ac:dyDescent="0.2">
      <c r="A24" s="118">
        <v>22</v>
      </c>
      <c r="B24" s="90" t="s">
        <v>159</v>
      </c>
      <c r="C24" s="90" t="s">
        <v>264</v>
      </c>
      <c r="D24" s="90">
        <v>2015</v>
      </c>
      <c r="E24" s="90">
        <v>6990</v>
      </c>
      <c r="F24" s="92">
        <v>40343</v>
      </c>
      <c r="G24" s="93"/>
      <c r="H24" s="93">
        <v>40330</v>
      </c>
      <c r="I24" s="93">
        <v>41974</v>
      </c>
      <c r="J24" s="93">
        <v>42415</v>
      </c>
      <c r="K24" s="136">
        <f t="shared" si="0"/>
        <v>5.7123287671232879</v>
      </c>
      <c r="L24" s="136">
        <f t="shared" si="2"/>
        <v>1.2082191780821918</v>
      </c>
      <c r="M24" s="93" t="s">
        <v>689</v>
      </c>
      <c r="N24" s="90" t="s">
        <v>691</v>
      </c>
      <c r="O24" s="94">
        <v>14813700</v>
      </c>
      <c r="P24" s="94">
        <v>14723981</v>
      </c>
      <c r="Q24" s="95">
        <v>87790</v>
      </c>
      <c r="R24" s="95">
        <v>0</v>
      </c>
      <c r="S24" s="94">
        <v>2103</v>
      </c>
      <c r="T24" s="95">
        <v>0</v>
      </c>
      <c r="U24" s="95">
        <v>0</v>
      </c>
      <c r="V24" s="94">
        <v>14811771</v>
      </c>
      <c r="W24" s="96">
        <f t="shared" si="3"/>
        <v>0.99986978270114824</v>
      </c>
      <c r="X24" s="108"/>
      <c r="Y24" s="9"/>
      <c r="Z24" s="10"/>
      <c r="AA24" s="11"/>
    </row>
    <row r="25" spans="1:27" ht="16.5" customHeight="1" x14ac:dyDescent="0.2">
      <c r="A25" s="118">
        <v>23</v>
      </c>
      <c r="B25" s="97" t="s">
        <v>459</v>
      </c>
      <c r="C25" s="90" t="s">
        <v>264</v>
      </c>
      <c r="D25" s="90">
        <v>2013</v>
      </c>
      <c r="E25" s="90">
        <v>7223</v>
      </c>
      <c r="F25" s="92">
        <v>39668</v>
      </c>
      <c r="G25" s="93"/>
      <c r="H25" s="93">
        <v>39722</v>
      </c>
      <c r="I25" s="93">
        <v>41548</v>
      </c>
      <c r="J25" s="93">
        <v>42415</v>
      </c>
      <c r="K25" s="136">
        <f t="shared" si="0"/>
        <v>7.3780821917808215</v>
      </c>
      <c r="L25" s="136">
        <f t="shared" si="2"/>
        <v>2.3753424657534246</v>
      </c>
      <c r="M25" s="93" t="s">
        <v>691</v>
      </c>
      <c r="N25" s="90" t="s">
        <v>689</v>
      </c>
      <c r="O25" s="94">
        <v>95162380.5</v>
      </c>
      <c r="P25" s="94"/>
      <c r="Q25" s="95"/>
      <c r="R25" s="95"/>
      <c r="S25" s="94"/>
      <c r="T25" s="95"/>
      <c r="U25" s="95"/>
      <c r="V25" s="94">
        <v>106733927.95</v>
      </c>
      <c r="W25" s="96">
        <f t="shared" si="3"/>
        <v>1.121597919148313</v>
      </c>
      <c r="X25" s="108"/>
      <c r="Y25" s="9"/>
      <c r="Z25" s="10"/>
      <c r="AA25" s="11"/>
    </row>
    <row r="26" spans="1:27" ht="16.5" customHeight="1" x14ac:dyDescent="0.2">
      <c r="A26" s="118">
        <v>24</v>
      </c>
      <c r="B26" s="90" t="s">
        <v>165</v>
      </c>
      <c r="C26" s="90" t="s">
        <v>264</v>
      </c>
      <c r="D26" s="90">
        <v>2015</v>
      </c>
      <c r="E26" s="90">
        <v>7381</v>
      </c>
      <c r="F26" s="92">
        <v>40284</v>
      </c>
      <c r="G26" s="93"/>
      <c r="H26" s="93">
        <v>40330</v>
      </c>
      <c r="I26" s="93">
        <v>42339</v>
      </c>
      <c r="J26" s="93">
        <v>42415</v>
      </c>
      <c r="K26" s="136">
        <f t="shared" si="0"/>
        <v>5.7123287671232879</v>
      </c>
      <c r="L26" s="136">
        <f t="shared" si="2"/>
        <v>0.20821917808219179</v>
      </c>
      <c r="M26" s="93" t="s">
        <v>689</v>
      </c>
      <c r="N26" s="90" t="s">
        <v>691</v>
      </c>
      <c r="O26" s="94">
        <v>11734823</v>
      </c>
      <c r="P26" s="94">
        <v>10354474</v>
      </c>
      <c r="Q26" s="95">
        <v>888975</v>
      </c>
      <c r="R26" s="95">
        <v>0</v>
      </c>
      <c r="S26" s="94">
        <v>587484</v>
      </c>
      <c r="T26" s="95">
        <v>409064</v>
      </c>
      <c r="U26" s="95">
        <v>69.599999999999994</v>
      </c>
      <c r="V26" s="94">
        <v>11652513.35</v>
      </c>
      <c r="W26" s="96">
        <f t="shared" si="3"/>
        <v>0.99298586352772422</v>
      </c>
      <c r="X26" s="108"/>
      <c r="Y26" s="9"/>
      <c r="Z26" s="10"/>
      <c r="AA26" s="11"/>
    </row>
    <row r="27" spans="1:27" ht="16.5" customHeight="1" x14ac:dyDescent="0.2">
      <c r="A27" s="118">
        <v>25</v>
      </c>
      <c r="B27" s="98" t="s">
        <v>549</v>
      </c>
      <c r="C27" s="90" t="s">
        <v>265</v>
      </c>
      <c r="D27" s="90">
        <v>2010</v>
      </c>
      <c r="E27" s="90">
        <v>7416</v>
      </c>
      <c r="F27" s="92">
        <v>38313</v>
      </c>
      <c r="G27" s="93"/>
      <c r="H27" s="93">
        <v>39934</v>
      </c>
      <c r="I27" s="93">
        <v>40057</v>
      </c>
      <c r="J27" s="93">
        <v>42415</v>
      </c>
      <c r="K27" s="136">
        <f t="shared" si="0"/>
        <v>6.7972602739726025</v>
      </c>
      <c r="L27" s="136">
        <f t="shared" si="2"/>
        <v>6.4602739726027396</v>
      </c>
      <c r="M27" s="93" t="s">
        <v>689</v>
      </c>
      <c r="N27" s="90" t="s">
        <v>689</v>
      </c>
      <c r="O27" s="94">
        <v>652137</v>
      </c>
      <c r="P27" s="94"/>
      <c r="Q27" s="95"/>
      <c r="R27" s="95"/>
      <c r="S27" s="94"/>
      <c r="T27" s="95"/>
      <c r="U27" s="95"/>
      <c r="V27" s="94">
        <v>3240</v>
      </c>
      <c r="W27" s="96">
        <f t="shared" si="3"/>
        <v>4.9682812047161873E-3</v>
      </c>
      <c r="X27" s="108"/>
      <c r="Y27" s="9"/>
      <c r="Z27" s="10"/>
      <c r="AA27" s="11"/>
    </row>
    <row r="28" spans="1:27" ht="16.5" customHeight="1" x14ac:dyDescent="0.2">
      <c r="A28" s="118">
        <v>26</v>
      </c>
      <c r="B28" s="98" t="s">
        <v>674</v>
      </c>
      <c r="C28" s="90" t="s">
        <v>268</v>
      </c>
      <c r="D28" s="90">
        <v>2010</v>
      </c>
      <c r="E28" s="90">
        <v>7607</v>
      </c>
      <c r="F28" s="92">
        <v>38119</v>
      </c>
      <c r="G28" s="93"/>
      <c r="H28" s="93">
        <v>38718</v>
      </c>
      <c r="I28" s="93">
        <v>40513</v>
      </c>
      <c r="J28" s="93">
        <v>42415</v>
      </c>
      <c r="K28" s="136">
        <f t="shared" si="0"/>
        <v>10.128767123287671</v>
      </c>
      <c r="L28" s="136">
        <f t="shared" si="2"/>
        <v>5.2109589041095887</v>
      </c>
      <c r="M28" s="93" t="s">
        <v>689</v>
      </c>
      <c r="N28" s="90" t="s">
        <v>689</v>
      </c>
      <c r="O28" s="94">
        <v>3035047</v>
      </c>
      <c r="P28" s="94"/>
      <c r="Q28" s="95"/>
      <c r="R28" s="95"/>
      <c r="S28" s="94"/>
      <c r="T28" s="95"/>
      <c r="U28" s="95"/>
      <c r="V28" s="94">
        <v>5016052.46</v>
      </c>
      <c r="W28" s="96">
        <f t="shared" si="3"/>
        <v>1.6527099778026502</v>
      </c>
      <c r="X28" s="108"/>
      <c r="Y28" s="9"/>
      <c r="Z28" s="10"/>
      <c r="AA28" s="11"/>
    </row>
    <row r="29" spans="1:27" ht="16.5" customHeight="1" x14ac:dyDescent="0.2">
      <c r="A29" s="118">
        <v>27</v>
      </c>
      <c r="B29" s="99" t="s">
        <v>672</v>
      </c>
      <c r="C29" s="90" t="s">
        <v>268</v>
      </c>
      <c r="D29" s="90">
        <v>2011</v>
      </c>
      <c r="E29" s="90">
        <v>7618</v>
      </c>
      <c r="F29" s="92">
        <v>38035</v>
      </c>
      <c r="G29" s="93"/>
      <c r="H29" s="93">
        <v>40422</v>
      </c>
      <c r="I29" s="93">
        <v>40422</v>
      </c>
      <c r="J29" s="93">
        <v>42415</v>
      </c>
      <c r="K29" s="136">
        <f t="shared" si="0"/>
        <v>5.4602739726027396</v>
      </c>
      <c r="L29" s="136">
        <f t="shared" si="2"/>
        <v>5.4602739726027396</v>
      </c>
      <c r="M29" s="93" t="s">
        <v>689</v>
      </c>
      <c r="N29" s="90" t="s">
        <v>689</v>
      </c>
      <c r="O29" s="94">
        <v>3487511.26</v>
      </c>
      <c r="P29" s="94"/>
      <c r="Q29" s="95"/>
      <c r="R29" s="95"/>
      <c r="S29" s="94"/>
      <c r="T29" s="95"/>
      <c r="U29" s="95"/>
      <c r="V29" s="94">
        <v>845</v>
      </c>
      <c r="W29" s="96">
        <f t="shared" si="3"/>
        <v>2.4229312452456428E-4</v>
      </c>
      <c r="X29" s="108"/>
      <c r="Y29" s="9"/>
      <c r="Z29" s="10"/>
      <c r="AA29" s="11"/>
    </row>
    <row r="30" spans="1:27" ht="16.5" customHeight="1" x14ac:dyDescent="0.2">
      <c r="A30" s="118">
        <v>28</v>
      </c>
      <c r="B30" s="97" t="s">
        <v>595</v>
      </c>
      <c r="C30" s="90" t="s">
        <v>266</v>
      </c>
      <c r="D30" s="90">
        <v>2013</v>
      </c>
      <c r="E30" s="90">
        <v>7634</v>
      </c>
      <c r="F30" s="92">
        <v>38275</v>
      </c>
      <c r="G30" s="93"/>
      <c r="H30" s="93">
        <v>38930</v>
      </c>
      <c r="I30" s="93">
        <v>41609</v>
      </c>
      <c r="J30" s="93">
        <v>42415</v>
      </c>
      <c r="K30" s="136">
        <f t="shared" si="0"/>
        <v>9.5479452054794525</v>
      </c>
      <c r="L30" s="136">
        <f t="shared" si="2"/>
        <v>2.2082191780821918</v>
      </c>
      <c r="M30" s="93" t="s">
        <v>689</v>
      </c>
      <c r="N30" s="90" t="s">
        <v>691</v>
      </c>
      <c r="O30" s="94">
        <v>4717213</v>
      </c>
      <c r="P30" s="94"/>
      <c r="Q30" s="95"/>
      <c r="R30" s="95"/>
      <c r="S30" s="94"/>
      <c r="T30" s="95"/>
      <c r="U30" s="95"/>
      <c r="V30" s="94">
        <v>4647006.16</v>
      </c>
      <c r="W30" s="96">
        <f t="shared" si="3"/>
        <v>0.98511688151457233</v>
      </c>
      <c r="X30" s="108"/>
      <c r="Y30" s="9"/>
      <c r="Z30" s="10"/>
      <c r="AA30" s="11"/>
    </row>
    <row r="31" spans="1:27" ht="16.5" customHeight="1" x14ac:dyDescent="0.2">
      <c r="A31" s="118">
        <v>29</v>
      </c>
      <c r="B31" s="90" t="s">
        <v>153</v>
      </c>
      <c r="C31" s="90" t="s">
        <v>264</v>
      </c>
      <c r="D31" s="90">
        <v>2015</v>
      </c>
      <c r="E31" s="90">
        <v>8192</v>
      </c>
      <c r="F31" s="92">
        <v>40354</v>
      </c>
      <c r="G31" s="93"/>
      <c r="H31" s="93">
        <v>40391</v>
      </c>
      <c r="I31" s="93">
        <v>41609</v>
      </c>
      <c r="J31" s="93">
        <v>42415</v>
      </c>
      <c r="K31" s="136">
        <f t="shared" si="0"/>
        <v>5.5452054794520551</v>
      </c>
      <c r="L31" s="136">
        <f t="shared" si="2"/>
        <v>2.2082191780821918</v>
      </c>
      <c r="M31" s="93" t="s">
        <v>689</v>
      </c>
      <c r="N31" s="90" t="s">
        <v>691</v>
      </c>
      <c r="O31" s="94">
        <v>6866722</v>
      </c>
      <c r="P31" s="94">
        <v>8182361</v>
      </c>
      <c r="Q31" s="95">
        <v>0</v>
      </c>
      <c r="R31" s="95">
        <v>0</v>
      </c>
      <c r="S31" s="94">
        <v>0</v>
      </c>
      <c r="T31" s="95">
        <v>0</v>
      </c>
      <c r="U31" s="95">
        <v>0</v>
      </c>
      <c r="V31" s="94">
        <v>8182361.1500000004</v>
      </c>
      <c r="W31" s="96">
        <f t="shared" si="3"/>
        <v>1.1915963905339404</v>
      </c>
      <c r="X31" s="108"/>
      <c r="Y31" s="9"/>
      <c r="Z31" s="10"/>
      <c r="AA31" s="11"/>
    </row>
    <row r="32" spans="1:27" ht="16.5" customHeight="1" x14ac:dyDescent="0.2">
      <c r="A32" s="118">
        <v>30</v>
      </c>
      <c r="B32" s="90" t="s">
        <v>155</v>
      </c>
      <c r="C32" s="90" t="s">
        <v>264</v>
      </c>
      <c r="D32" s="90">
        <v>2015</v>
      </c>
      <c r="E32" s="90">
        <v>8197</v>
      </c>
      <c r="F32" s="92">
        <v>40443</v>
      </c>
      <c r="G32" s="93"/>
      <c r="H32" s="93">
        <v>40483</v>
      </c>
      <c r="I32" s="93">
        <v>41974</v>
      </c>
      <c r="J32" s="93">
        <v>42415</v>
      </c>
      <c r="K32" s="136">
        <f t="shared" si="0"/>
        <v>5.2931506849315069</v>
      </c>
      <c r="L32" s="136">
        <f t="shared" si="2"/>
        <v>1.2082191780821918</v>
      </c>
      <c r="M32" s="93" t="s">
        <v>689</v>
      </c>
      <c r="N32" s="90" t="s">
        <v>691</v>
      </c>
      <c r="O32" s="94">
        <v>9803543</v>
      </c>
      <c r="P32" s="94">
        <v>9023897</v>
      </c>
      <c r="Q32" s="95">
        <v>777081</v>
      </c>
      <c r="R32" s="95">
        <v>0</v>
      </c>
      <c r="S32" s="94">
        <v>0</v>
      </c>
      <c r="T32" s="95">
        <v>0</v>
      </c>
      <c r="U32" s="95">
        <v>0</v>
      </c>
      <c r="V32" s="94">
        <v>9800978.5399999991</v>
      </c>
      <c r="W32" s="96">
        <f t="shared" si="3"/>
        <v>0.99973841497915594</v>
      </c>
      <c r="X32" s="108"/>
      <c r="Y32" s="9"/>
      <c r="Z32" s="10"/>
      <c r="AA32" s="11"/>
    </row>
    <row r="33" spans="1:27" ht="16.5" customHeight="1" x14ac:dyDescent="0.2">
      <c r="A33" s="118">
        <v>31</v>
      </c>
      <c r="B33" s="98" t="s">
        <v>582</v>
      </c>
      <c r="C33" s="90" t="s">
        <v>265</v>
      </c>
      <c r="D33" s="90">
        <v>2010</v>
      </c>
      <c r="E33" s="91">
        <v>8574</v>
      </c>
      <c r="F33" s="92">
        <v>38175</v>
      </c>
      <c r="G33" s="93"/>
      <c r="H33" s="93">
        <v>40422</v>
      </c>
      <c r="I33" s="93">
        <v>40513</v>
      </c>
      <c r="J33" s="93">
        <v>42415</v>
      </c>
      <c r="K33" s="136">
        <f t="shared" si="0"/>
        <v>5.4602739726027396</v>
      </c>
      <c r="L33" s="136">
        <f t="shared" si="2"/>
        <v>5.2109589041095887</v>
      </c>
      <c r="M33" s="93" t="s">
        <v>689</v>
      </c>
      <c r="N33" s="90" t="s">
        <v>689</v>
      </c>
      <c r="O33" s="94">
        <v>1951055</v>
      </c>
      <c r="P33" s="94"/>
      <c r="Q33" s="95"/>
      <c r="R33" s="95"/>
      <c r="S33" s="94"/>
      <c r="T33" s="95"/>
      <c r="U33" s="95"/>
      <c r="V33" s="94">
        <v>488385.4</v>
      </c>
      <c r="W33" s="96">
        <f t="shared" si="3"/>
        <v>0.25031862248885861</v>
      </c>
      <c r="X33" s="108"/>
      <c r="Y33" s="9"/>
      <c r="Z33" s="10"/>
      <c r="AA33" s="11"/>
    </row>
    <row r="34" spans="1:27" ht="24" customHeight="1" x14ac:dyDescent="0.2">
      <c r="A34" s="118">
        <v>32</v>
      </c>
      <c r="B34" s="98" t="s">
        <v>443</v>
      </c>
      <c r="C34" s="90" t="s">
        <v>130</v>
      </c>
      <c r="D34" s="90">
        <v>2010</v>
      </c>
      <c r="E34" s="90">
        <v>8577</v>
      </c>
      <c r="F34" s="92">
        <v>38240</v>
      </c>
      <c r="G34" s="93"/>
      <c r="H34" s="93">
        <v>38777</v>
      </c>
      <c r="I34" s="93">
        <v>39022</v>
      </c>
      <c r="J34" s="93">
        <v>42415</v>
      </c>
      <c r="K34" s="136">
        <f t="shared" si="0"/>
        <v>9.9671232876712335</v>
      </c>
      <c r="L34" s="136">
        <f t="shared" si="2"/>
        <v>9.2958904109589042</v>
      </c>
      <c r="M34" s="93" t="s">
        <v>689</v>
      </c>
      <c r="N34" s="90" t="s">
        <v>689</v>
      </c>
      <c r="O34" s="94">
        <v>1879742</v>
      </c>
      <c r="P34" s="94"/>
      <c r="Q34" s="95"/>
      <c r="R34" s="95"/>
      <c r="S34" s="94"/>
      <c r="T34" s="95"/>
      <c r="U34" s="95"/>
      <c r="V34" s="94">
        <v>166174.20000000001</v>
      </c>
      <c r="W34" s="96">
        <f t="shared" si="3"/>
        <v>8.8402663769815232E-2</v>
      </c>
      <c r="X34" s="108"/>
      <c r="Y34" s="9"/>
      <c r="Z34" s="10"/>
      <c r="AA34" s="11"/>
    </row>
    <row r="35" spans="1:27" ht="33" customHeight="1" x14ac:dyDescent="0.2">
      <c r="A35" s="118">
        <v>33</v>
      </c>
      <c r="B35" s="89" t="s">
        <v>564</v>
      </c>
      <c r="C35" s="90" t="s">
        <v>265</v>
      </c>
      <c r="D35" s="90">
        <v>2012</v>
      </c>
      <c r="E35" s="90">
        <v>8914</v>
      </c>
      <c r="F35" s="92">
        <v>38645</v>
      </c>
      <c r="G35" s="93"/>
      <c r="H35" s="93">
        <v>40878</v>
      </c>
      <c r="I35" s="93">
        <v>41183</v>
      </c>
      <c r="J35" s="93">
        <v>42415</v>
      </c>
      <c r="K35" s="136">
        <f t="shared" si="0"/>
        <v>4.2109589041095887</v>
      </c>
      <c r="L35" s="136">
        <f t="shared" si="2"/>
        <v>3.3753424657534246</v>
      </c>
      <c r="M35" s="93" t="s">
        <v>689</v>
      </c>
      <c r="N35" s="90" t="s">
        <v>689</v>
      </c>
      <c r="O35" s="94">
        <v>211589.38</v>
      </c>
      <c r="P35" s="94"/>
      <c r="Q35" s="95"/>
      <c r="R35" s="95"/>
      <c r="S35" s="94"/>
      <c r="T35" s="95"/>
      <c r="U35" s="95"/>
      <c r="V35" s="94">
        <v>42546.6</v>
      </c>
      <c r="W35" s="96">
        <f t="shared" si="3"/>
        <v>0.20108098052936305</v>
      </c>
      <c r="X35" s="108"/>
      <c r="Y35" s="9"/>
      <c r="Z35" s="10"/>
      <c r="AA35" s="11"/>
    </row>
    <row r="36" spans="1:27" ht="16.5" customHeight="1" x14ac:dyDescent="0.2">
      <c r="A36" s="118">
        <v>34</v>
      </c>
      <c r="B36" s="89" t="s">
        <v>567</v>
      </c>
      <c r="C36" s="90" t="s">
        <v>265</v>
      </c>
      <c r="D36" s="90">
        <v>2012</v>
      </c>
      <c r="E36" s="90">
        <v>8965</v>
      </c>
      <c r="F36" s="92">
        <v>38331</v>
      </c>
      <c r="G36" s="93"/>
      <c r="H36" s="93">
        <v>40878</v>
      </c>
      <c r="I36" s="93">
        <v>41244</v>
      </c>
      <c r="J36" s="93">
        <v>42415</v>
      </c>
      <c r="K36" s="136">
        <f t="shared" si="0"/>
        <v>4.2109589041095887</v>
      </c>
      <c r="L36" s="136">
        <f t="shared" si="2"/>
        <v>3.2082191780821918</v>
      </c>
      <c r="M36" s="93" t="s">
        <v>689</v>
      </c>
      <c r="N36" s="90" t="s">
        <v>689</v>
      </c>
      <c r="O36" s="94">
        <v>384096.93</v>
      </c>
      <c r="P36" s="94"/>
      <c r="Q36" s="95"/>
      <c r="R36" s="95"/>
      <c r="S36" s="94"/>
      <c r="T36" s="95"/>
      <c r="U36" s="95"/>
      <c r="V36" s="94">
        <v>109939.14</v>
      </c>
      <c r="W36" s="96">
        <f t="shared" si="3"/>
        <v>0.28622759364413564</v>
      </c>
      <c r="X36" s="108"/>
      <c r="Y36" s="9"/>
      <c r="Z36" s="10"/>
      <c r="AA36" s="11"/>
    </row>
    <row r="37" spans="1:27" ht="16.5" customHeight="1" x14ac:dyDescent="0.2">
      <c r="A37" s="118">
        <v>35</v>
      </c>
      <c r="B37" s="98" t="s">
        <v>580</v>
      </c>
      <c r="C37" s="90" t="s">
        <v>265</v>
      </c>
      <c r="D37" s="90">
        <v>2010</v>
      </c>
      <c r="E37" s="90">
        <v>8985</v>
      </c>
      <c r="F37" s="92">
        <v>38575</v>
      </c>
      <c r="G37" s="93"/>
      <c r="H37" s="93">
        <v>38718</v>
      </c>
      <c r="I37" s="93">
        <v>40269</v>
      </c>
      <c r="J37" s="93">
        <v>42415</v>
      </c>
      <c r="K37" s="136">
        <f t="shared" si="0"/>
        <v>10.128767123287671</v>
      </c>
      <c r="L37" s="136">
        <f t="shared" si="2"/>
        <v>5.8794520547945206</v>
      </c>
      <c r="M37" s="93" t="s">
        <v>691</v>
      </c>
      <c r="N37" s="90" t="s">
        <v>689</v>
      </c>
      <c r="O37" s="94">
        <v>972880</v>
      </c>
      <c r="P37" s="94"/>
      <c r="Q37" s="95"/>
      <c r="R37" s="95"/>
      <c r="S37" s="94"/>
      <c r="T37" s="95"/>
      <c r="U37" s="95"/>
      <c r="V37" s="94">
        <v>299170.21999999997</v>
      </c>
      <c r="W37" s="96">
        <f t="shared" si="3"/>
        <v>0.30750988816709152</v>
      </c>
      <c r="X37" s="108"/>
      <c r="Y37" s="9"/>
      <c r="Z37" s="10"/>
      <c r="AA37" s="11"/>
    </row>
    <row r="38" spans="1:27" ht="29.25" customHeight="1" x14ac:dyDescent="0.2">
      <c r="A38" s="118">
        <v>36</v>
      </c>
      <c r="B38" s="89" t="s">
        <v>566</v>
      </c>
      <c r="C38" s="90" t="s">
        <v>265</v>
      </c>
      <c r="D38" s="90">
        <v>2012</v>
      </c>
      <c r="E38" s="90">
        <v>9123</v>
      </c>
      <c r="F38" s="92">
        <v>38300</v>
      </c>
      <c r="G38" s="93"/>
      <c r="H38" s="93">
        <v>40878</v>
      </c>
      <c r="I38" s="93">
        <v>41153</v>
      </c>
      <c r="J38" s="93">
        <v>42415</v>
      </c>
      <c r="K38" s="136">
        <f t="shared" si="0"/>
        <v>4.2109589041095887</v>
      </c>
      <c r="L38" s="136">
        <f t="shared" si="2"/>
        <v>3.4575342465753423</v>
      </c>
      <c r="M38" s="93" t="s">
        <v>689</v>
      </c>
      <c r="N38" s="90" t="s">
        <v>689</v>
      </c>
      <c r="O38" s="94">
        <v>383375.94</v>
      </c>
      <c r="P38" s="94"/>
      <c r="Q38" s="95"/>
      <c r="R38" s="95"/>
      <c r="S38" s="94"/>
      <c r="T38" s="95"/>
      <c r="U38" s="95"/>
      <c r="V38" s="94">
        <v>188681.39</v>
      </c>
      <c r="W38" s="96">
        <f t="shared" si="3"/>
        <v>0.49215761948963205</v>
      </c>
      <c r="X38" s="108"/>
      <c r="Y38" s="9"/>
      <c r="Z38" s="10"/>
      <c r="AA38" s="11"/>
    </row>
    <row r="39" spans="1:27" ht="16.5" customHeight="1" x14ac:dyDescent="0.2">
      <c r="A39" s="118">
        <v>37</v>
      </c>
      <c r="B39" s="90" t="s">
        <v>196</v>
      </c>
      <c r="C39" s="90" t="s">
        <v>265</v>
      </c>
      <c r="D39" s="90">
        <v>2015</v>
      </c>
      <c r="E39" s="90">
        <v>9133</v>
      </c>
      <c r="F39" s="92">
        <v>39239</v>
      </c>
      <c r="G39" s="93"/>
      <c r="H39" s="93">
        <v>39295</v>
      </c>
      <c r="I39" s="93">
        <v>41609</v>
      </c>
      <c r="J39" s="93">
        <v>42415</v>
      </c>
      <c r="K39" s="136">
        <f t="shared" si="0"/>
        <v>8.5479452054794525</v>
      </c>
      <c r="L39" s="136">
        <f t="shared" si="2"/>
        <v>2.2082191780821918</v>
      </c>
      <c r="M39" s="93" t="s">
        <v>689</v>
      </c>
      <c r="N39" s="90" t="s">
        <v>689</v>
      </c>
      <c r="O39" s="94">
        <v>785518</v>
      </c>
      <c r="P39" s="94">
        <v>195751</v>
      </c>
      <c r="Q39" s="95">
        <v>0</v>
      </c>
      <c r="R39" s="95">
        <v>174395</v>
      </c>
      <c r="S39" s="94">
        <v>0</v>
      </c>
      <c r="T39" s="95">
        <v>0</v>
      </c>
      <c r="U39" s="95">
        <v>0</v>
      </c>
      <c r="V39" s="94">
        <v>195750.58</v>
      </c>
      <c r="W39" s="96">
        <f t="shared" si="3"/>
        <v>0.24919935634829499</v>
      </c>
      <c r="X39" s="108"/>
      <c r="Y39" s="9"/>
      <c r="Z39" s="10"/>
      <c r="AA39" s="11"/>
    </row>
    <row r="40" spans="1:27" ht="26.25" customHeight="1" x14ac:dyDescent="0.2">
      <c r="A40" s="118">
        <v>38</v>
      </c>
      <c r="B40" s="97" t="s">
        <v>317</v>
      </c>
      <c r="C40" s="90" t="s">
        <v>130</v>
      </c>
      <c r="D40" s="90">
        <v>2013</v>
      </c>
      <c r="E40" s="90">
        <v>9275</v>
      </c>
      <c r="F40" s="92">
        <v>38208</v>
      </c>
      <c r="G40" s="93"/>
      <c r="H40" s="93">
        <v>38961</v>
      </c>
      <c r="I40" s="93">
        <v>41244</v>
      </c>
      <c r="J40" s="93">
        <v>42415</v>
      </c>
      <c r="K40" s="136">
        <f t="shared" si="0"/>
        <v>9.463013698630137</v>
      </c>
      <c r="L40" s="136">
        <f t="shared" si="2"/>
        <v>3.2082191780821918</v>
      </c>
      <c r="M40" s="93" t="s">
        <v>689</v>
      </c>
      <c r="N40" s="90" t="s">
        <v>689</v>
      </c>
      <c r="O40" s="94">
        <v>54135</v>
      </c>
      <c r="P40" s="94"/>
      <c r="Q40" s="95"/>
      <c r="R40" s="95"/>
      <c r="S40" s="94"/>
      <c r="T40" s="95"/>
      <c r="U40" s="95"/>
      <c r="V40" s="94">
        <v>343092.53</v>
      </c>
      <c r="W40" s="96">
        <f t="shared" si="3"/>
        <v>6.3377210677011178</v>
      </c>
      <c r="X40" s="108"/>
      <c r="Y40" s="9"/>
      <c r="Z40" s="10"/>
      <c r="AA40" s="11"/>
    </row>
    <row r="41" spans="1:27" ht="27.75" customHeight="1" x14ac:dyDescent="0.2">
      <c r="A41" s="118">
        <v>39</v>
      </c>
      <c r="B41" s="97" t="s">
        <v>534</v>
      </c>
      <c r="C41" s="90" t="s">
        <v>265</v>
      </c>
      <c r="D41" s="90">
        <v>2013</v>
      </c>
      <c r="E41" s="90">
        <v>9324</v>
      </c>
      <c r="F41" s="92">
        <v>38827</v>
      </c>
      <c r="G41" s="93"/>
      <c r="H41" s="93">
        <v>38869</v>
      </c>
      <c r="I41" s="93">
        <v>41456</v>
      </c>
      <c r="J41" s="93">
        <v>42415</v>
      </c>
      <c r="K41" s="136">
        <f t="shared" si="0"/>
        <v>9.7150684931506852</v>
      </c>
      <c r="L41" s="136">
        <f t="shared" si="2"/>
        <v>2.6273972602739728</v>
      </c>
      <c r="M41" s="93" t="s">
        <v>689</v>
      </c>
      <c r="N41" s="90" t="s">
        <v>689</v>
      </c>
      <c r="O41" s="94">
        <v>2783023</v>
      </c>
      <c r="P41" s="94"/>
      <c r="Q41" s="95"/>
      <c r="R41" s="95"/>
      <c r="S41" s="94"/>
      <c r="T41" s="95"/>
      <c r="U41" s="95"/>
      <c r="V41" s="94">
        <v>2912659.64</v>
      </c>
      <c r="W41" s="96">
        <f t="shared" si="3"/>
        <v>1.0465812319912555</v>
      </c>
      <c r="X41" s="108"/>
      <c r="Y41" s="9"/>
      <c r="Z41" s="10"/>
      <c r="AA41" s="11"/>
    </row>
    <row r="42" spans="1:27" ht="16.5" customHeight="1" x14ac:dyDescent="0.2">
      <c r="A42" s="118">
        <v>40</v>
      </c>
      <c r="B42" s="98" t="s">
        <v>441</v>
      </c>
      <c r="C42" s="90" t="s">
        <v>130</v>
      </c>
      <c r="D42" s="90">
        <v>2010</v>
      </c>
      <c r="E42" s="90">
        <v>9403</v>
      </c>
      <c r="F42" s="92">
        <v>38147</v>
      </c>
      <c r="G42" s="93"/>
      <c r="H42" s="93">
        <v>38777</v>
      </c>
      <c r="I42" s="93">
        <v>38838</v>
      </c>
      <c r="J42" s="93">
        <v>42415</v>
      </c>
      <c r="K42" s="136">
        <f t="shared" si="0"/>
        <v>9.9671232876712335</v>
      </c>
      <c r="L42" s="136">
        <f t="shared" si="2"/>
        <v>9.8000000000000007</v>
      </c>
      <c r="M42" s="93" t="s">
        <v>691</v>
      </c>
      <c r="N42" s="90" t="s">
        <v>689</v>
      </c>
      <c r="O42" s="94">
        <v>715858.56</v>
      </c>
      <c r="P42" s="94"/>
      <c r="Q42" s="95"/>
      <c r="R42" s="95"/>
      <c r="S42" s="94"/>
      <c r="T42" s="95"/>
      <c r="U42" s="95"/>
      <c r="V42" s="94">
        <v>96231.03</v>
      </c>
      <c r="W42" s="96">
        <f t="shared" si="3"/>
        <v>0.13442743493910303</v>
      </c>
      <c r="X42" s="108"/>
      <c r="Y42" s="9"/>
      <c r="Z42" s="10"/>
      <c r="AA42" s="11"/>
    </row>
    <row r="43" spans="1:27" ht="29.25" customHeight="1" x14ac:dyDescent="0.2">
      <c r="A43" s="118">
        <v>41</v>
      </c>
      <c r="B43" s="99" t="s">
        <v>369</v>
      </c>
      <c r="C43" s="90" t="s">
        <v>130</v>
      </c>
      <c r="D43" s="90">
        <v>2011</v>
      </c>
      <c r="E43" s="90">
        <v>9648</v>
      </c>
      <c r="F43" s="92">
        <v>39141</v>
      </c>
      <c r="G43" s="93"/>
      <c r="H43" s="93">
        <v>39173</v>
      </c>
      <c r="I43" s="93">
        <v>40725</v>
      </c>
      <c r="J43" s="93">
        <v>42415</v>
      </c>
      <c r="K43" s="136">
        <f t="shared" si="0"/>
        <v>8.882191780821918</v>
      </c>
      <c r="L43" s="136">
        <f t="shared" si="2"/>
        <v>4.6301369863013697</v>
      </c>
      <c r="M43" s="93" t="s">
        <v>689</v>
      </c>
      <c r="N43" s="90" t="s">
        <v>689</v>
      </c>
      <c r="O43" s="94">
        <v>12826997</v>
      </c>
      <c r="P43" s="94"/>
      <c r="Q43" s="95"/>
      <c r="R43" s="95"/>
      <c r="S43" s="94"/>
      <c r="T43" s="95"/>
      <c r="U43" s="95"/>
      <c r="V43" s="94">
        <v>14148126.43</v>
      </c>
      <c r="W43" s="96">
        <f t="shared" si="3"/>
        <v>1.1029960036632112</v>
      </c>
      <c r="X43" s="108"/>
      <c r="Y43" s="9"/>
      <c r="Z43" s="10"/>
      <c r="AA43" s="11"/>
    </row>
    <row r="44" spans="1:27" ht="16.5" customHeight="1" x14ac:dyDescent="0.2">
      <c r="A44" s="118">
        <v>42</v>
      </c>
      <c r="B44" s="99" t="s">
        <v>364</v>
      </c>
      <c r="C44" s="90" t="s">
        <v>130</v>
      </c>
      <c r="D44" s="90">
        <v>2011</v>
      </c>
      <c r="E44" s="90">
        <v>10149</v>
      </c>
      <c r="F44" s="92">
        <v>38169</v>
      </c>
      <c r="G44" s="93"/>
      <c r="H44" s="93">
        <v>38777</v>
      </c>
      <c r="I44" s="93">
        <v>39052</v>
      </c>
      <c r="J44" s="93">
        <v>42415</v>
      </c>
      <c r="K44" s="136">
        <f t="shared" si="0"/>
        <v>9.9671232876712335</v>
      </c>
      <c r="L44" s="136">
        <f t="shared" si="2"/>
        <v>9.213698630136987</v>
      </c>
      <c r="M44" s="93" t="s">
        <v>689</v>
      </c>
      <c r="N44" s="90" t="s">
        <v>689</v>
      </c>
      <c r="O44" s="94">
        <v>901492.26</v>
      </c>
      <c r="P44" s="94"/>
      <c r="Q44" s="95"/>
      <c r="R44" s="95"/>
      <c r="S44" s="94"/>
      <c r="T44" s="95"/>
      <c r="U44" s="95"/>
      <c r="V44" s="94">
        <v>294314</v>
      </c>
      <c r="W44" s="96">
        <f t="shared" si="3"/>
        <v>0.32647423950151272</v>
      </c>
      <c r="X44" s="108"/>
      <c r="Y44" s="9"/>
      <c r="Z44" s="10"/>
      <c r="AA44" s="11"/>
    </row>
    <row r="45" spans="1:27" ht="28.5" customHeight="1" x14ac:dyDescent="0.2">
      <c r="A45" s="118">
        <v>43</v>
      </c>
      <c r="B45" s="98" t="s">
        <v>463</v>
      </c>
      <c r="C45" s="90" t="s">
        <v>130</v>
      </c>
      <c r="D45" s="90">
        <v>2010</v>
      </c>
      <c r="E45" s="90">
        <v>10360</v>
      </c>
      <c r="F45" s="92">
        <v>38741</v>
      </c>
      <c r="G45" s="93"/>
      <c r="H45" s="93">
        <v>39934</v>
      </c>
      <c r="I45" s="93">
        <v>40148</v>
      </c>
      <c r="J45" s="93">
        <v>42415</v>
      </c>
      <c r="K45" s="136">
        <f t="shared" si="0"/>
        <v>6.7972602739726025</v>
      </c>
      <c r="L45" s="136">
        <f t="shared" si="2"/>
        <v>6.2109589041095887</v>
      </c>
      <c r="M45" s="93" t="s">
        <v>689</v>
      </c>
      <c r="N45" s="90" t="s">
        <v>689</v>
      </c>
      <c r="O45" s="94">
        <v>181910</v>
      </c>
      <c r="P45" s="94"/>
      <c r="Q45" s="95"/>
      <c r="R45" s="95"/>
      <c r="S45" s="94"/>
      <c r="T45" s="95"/>
      <c r="U45" s="95"/>
      <c r="V45" s="94">
        <v>172627.14</v>
      </c>
      <c r="W45" s="96">
        <f t="shared" si="3"/>
        <v>0.94897004012973452</v>
      </c>
      <c r="X45" s="108"/>
      <c r="Y45" s="9"/>
      <c r="Z45" s="10"/>
      <c r="AA45" s="11"/>
    </row>
    <row r="46" spans="1:27" ht="16.5" customHeight="1" x14ac:dyDescent="0.2">
      <c r="A46" s="118">
        <v>44</v>
      </c>
      <c r="B46" s="100" t="s">
        <v>587</v>
      </c>
      <c r="C46" s="90" t="s">
        <v>266</v>
      </c>
      <c r="D46" s="90">
        <v>2014</v>
      </c>
      <c r="E46" s="90">
        <v>10408</v>
      </c>
      <c r="F46" s="92">
        <v>38176</v>
      </c>
      <c r="G46" s="93"/>
      <c r="H46" s="93">
        <v>38777</v>
      </c>
      <c r="I46" s="93">
        <v>41974</v>
      </c>
      <c r="J46" s="93">
        <v>42415</v>
      </c>
      <c r="K46" s="136">
        <f t="shared" si="0"/>
        <v>9.9671232876712335</v>
      </c>
      <c r="L46" s="136">
        <f t="shared" si="2"/>
        <v>1.2082191780821918</v>
      </c>
      <c r="M46" s="93" t="s">
        <v>689</v>
      </c>
      <c r="N46" s="90" t="s">
        <v>691</v>
      </c>
      <c r="O46" s="94">
        <v>3405865.6</v>
      </c>
      <c r="P46" s="94"/>
      <c r="Q46" s="95"/>
      <c r="R46" s="95"/>
      <c r="S46" s="94"/>
      <c r="T46" s="95"/>
      <c r="U46" s="95"/>
      <c r="V46" s="94">
        <v>3248780.67</v>
      </c>
      <c r="W46" s="96">
        <f t="shared" si="3"/>
        <v>0.95387811838494152</v>
      </c>
      <c r="X46" s="108"/>
      <c r="Y46" s="9"/>
      <c r="Z46" s="10"/>
      <c r="AA46" s="11"/>
    </row>
    <row r="47" spans="1:27" ht="16.5" customHeight="1" x14ac:dyDescent="0.2">
      <c r="A47" s="118">
        <v>45</v>
      </c>
      <c r="B47" s="98" t="s">
        <v>442</v>
      </c>
      <c r="C47" s="90" t="s">
        <v>130</v>
      </c>
      <c r="D47" s="90">
        <v>2010</v>
      </c>
      <c r="E47" s="90">
        <v>10438</v>
      </c>
      <c r="F47" s="92">
        <v>38201</v>
      </c>
      <c r="G47" s="93"/>
      <c r="H47" s="93">
        <v>38777</v>
      </c>
      <c r="I47" s="93">
        <v>40269</v>
      </c>
      <c r="J47" s="93">
        <v>42415</v>
      </c>
      <c r="K47" s="136">
        <f t="shared" si="0"/>
        <v>9.9671232876712335</v>
      </c>
      <c r="L47" s="136">
        <f t="shared" si="2"/>
        <v>5.8794520547945206</v>
      </c>
      <c r="M47" s="93" t="s">
        <v>689</v>
      </c>
      <c r="N47" s="90" t="s">
        <v>689</v>
      </c>
      <c r="O47" s="94">
        <v>1842236</v>
      </c>
      <c r="P47" s="94"/>
      <c r="Q47" s="95"/>
      <c r="R47" s="95"/>
      <c r="S47" s="94"/>
      <c r="T47" s="95"/>
      <c r="U47" s="95"/>
      <c r="V47" s="94">
        <v>170488.04</v>
      </c>
      <c r="W47" s="96">
        <f t="shared" si="3"/>
        <v>9.2544082299987632E-2</v>
      </c>
      <c r="X47" s="108"/>
      <c r="Y47" s="9"/>
      <c r="Z47" s="10"/>
      <c r="AA47" s="11"/>
    </row>
    <row r="48" spans="1:27" ht="16.5" customHeight="1" x14ac:dyDescent="0.2">
      <c r="A48" s="118">
        <v>46</v>
      </c>
      <c r="B48" s="97" t="s">
        <v>311</v>
      </c>
      <c r="C48" s="90" t="s">
        <v>130</v>
      </c>
      <c r="D48" s="90">
        <v>2013</v>
      </c>
      <c r="E48" s="90">
        <v>10489</v>
      </c>
      <c r="F48" s="92">
        <v>38175</v>
      </c>
      <c r="G48" s="93"/>
      <c r="H48" s="93">
        <v>38718</v>
      </c>
      <c r="I48" s="93">
        <v>40148</v>
      </c>
      <c r="J48" s="93">
        <v>42415</v>
      </c>
      <c r="K48" s="136">
        <f t="shared" si="0"/>
        <v>10.128767123287671</v>
      </c>
      <c r="L48" s="136">
        <f t="shared" si="2"/>
        <v>6.2109589041095887</v>
      </c>
      <c r="M48" s="93" t="s">
        <v>689</v>
      </c>
      <c r="N48" s="90" t="s">
        <v>689</v>
      </c>
      <c r="O48" s="94">
        <v>627501</v>
      </c>
      <c r="P48" s="94"/>
      <c r="Q48" s="95"/>
      <c r="R48" s="95"/>
      <c r="S48" s="94"/>
      <c r="T48" s="95"/>
      <c r="U48" s="95"/>
      <c r="V48" s="94">
        <v>298447.83</v>
      </c>
      <c r="W48" s="96">
        <f t="shared" si="3"/>
        <v>0.47561331376364341</v>
      </c>
      <c r="X48" s="108"/>
      <c r="Y48" s="9"/>
      <c r="Z48" s="10"/>
      <c r="AA48" s="11"/>
    </row>
    <row r="49" spans="1:27" ht="16.5" customHeight="1" x14ac:dyDescent="0.2">
      <c r="A49" s="118">
        <v>47</v>
      </c>
      <c r="B49" s="89" t="s">
        <v>562</v>
      </c>
      <c r="C49" s="90" t="s">
        <v>265</v>
      </c>
      <c r="D49" s="90">
        <v>2012</v>
      </c>
      <c r="E49" s="90">
        <v>10585</v>
      </c>
      <c r="F49" s="92">
        <v>38387</v>
      </c>
      <c r="G49" s="93"/>
      <c r="H49" s="93">
        <v>40664</v>
      </c>
      <c r="I49" s="93">
        <v>41153</v>
      </c>
      <c r="J49" s="93">
        <v>42415</v>
      </c>
      <c r="K49" s="136">
        <f t="shared" si="0"/>
        <v>4.7972602739726025</v>
      </c>
      <c r="L49" s="136">
        <f t="shared" si="2"/>
        <v>3.4575342465753423</v>
      </c>
      <c r="M49" s="93" t="s">
        <v>689</v>
      </c>
      <c r="N49" s="90" t="s">
        <v>689</v>
      </c>
      <c r="O49" s="94">
        <v>494061</v>
      </c>
      <c r="P49" s="94"/>
      <c r="Q49" s="95"/>
      <c r="R49" s="95"/>
      <c r="S49" s="94"/>
      <c r="T49" s="95"/>
      <c r="U49" s="95"/>
      <c r="V49" s="94">
        <v>584511.6</v>
      </c>
      <c r="W49" s="96">
        <f t="shared" si="3"/>
        <v>1.1830757740440958</v>
      </c>
      <c r="X49" s="108"/>
      <c r="Y49" s="9"/>
      <c r="Z49" s="10"/>
      <c r="AA49" s="11"/>
    </row>
    <row r="50" spans="1:27" ht="16.5" customHeight="1" x14ac:dyDescent="0.2">
      <c r="A50" s="118">
        <v>48</v>
      </c>
      <c r="B50" s="98" t="s">
        <v>438</v>
      </c>
      <c r="C50" s="90" t="s">
        <v>130</v>
      </c>
      <c r="D50" s="90">
        <v>2010</v>
      </c>
      <c r="E50" s="90">
        <v>10852</v>
      </c>
      <c r="F50" s="92">
        <v>38167</v>
      </c>
      <c r="G50" s="93"/>
      <c r="H50" s="93">
        <v>38899</v>
      </c>
      <c r="I50" s="93">
        <v>40148</v>
      </c>
      <c r="J50" s="93">
        <v>42415</v>
      </c>
      <c r="K50" s="136">
        <f t="shared" si="0"/>
        <v>9.632876712328768</v>
      </c>
      <c r="L50" s="136">
        <f t="shared" si="2"/>
        <v>6.2109589041095887</v>
      </c>
      <c r="M50" s="93" t="s">
        <v>689</v>
      </c>
      <c r="N50" s="90" t="s">
        <v>689</v>
      </c>
      <c r="O50" s="94">
        <v>1896000</v>
      </c>
      <c r="P50" s="94"/>
      <c r="Q50" s="95"/>
      <c r="R50" s="95"/>
      <c r="S50" s="94"/>
      <c r="T50" s="95"/>
      <c r="U50" s="95"/>
      <c r="V50" s="94">
        <v>3871243.78</v>
      </c>
      <c r="W50" s="96">
        <f t="shared" si="3"/>
        <v>2.0417952426160335</v>
      </c>
      <c r="X50" s="108"/>
      <c r="Y50" s="9"/>
      <c r="Z50" s="10"/>
      <c r="AA50" s="11"/>
    </row>
    <row r="51" spans="1:27" ht="27.75" customHeight="1" x14ac:dyDescent="0.2">
      <c r="A51" s="118">
        <v>49</v>
      </c>
      <c r="B51" s="98" t="s">
        <v>444</v>
      </c>
      <c r="C51" s="90" t="s">
        <v>130</v>
      </c>
      <c r="D51" s="90">
        <v>2010</v>
      </c>
      <c r="E51" s="90">
        <v>10905</v>
      </c>
      <c r="F51" s="92">
        <v>38240</v>
      </c>
      <c r="G51" s="93"/>
      <c r="H51" s="93">
        <v>38777</v>
      </c>
      <c r="I51" s="93">
        <v>40087</v>
      </c>
      <c r="J51" s="93">
        <v>42415</v>
      </c>
      <c r="K51" s="136">
        <f t="shared" si="0"/>
        <v>9.9671232876712335</v>
      </c>
      <c r="L51" s="136">
        <f t="shared" si="2"/>
        <v>6.3780821917808215</v>
      </c>
      <c r="M51" s="93" t="s">
        <v>689</v>
      </c>
      <c r="N51" s="90" t="s">
        <v>689</v>
      </c>
      <c r="O51" s="94">
        <v>2660687</v>
      </c>
      <c r="P51" s="94"/>
      <c r="Q51" s="95"/>
      <c r="R51" s="95"/>
      <c r="S51" s="94"/>
      <c r="T51" s="95"/>
      <c r="U51" s="95"/>
      <c r="V51" s="94">
        <v>1136091.71</v>
      </c>
      <c r="W51" s="96">
        <f t="shared" si="3"/>
        <v>0.42699186713807374</v>
      </c>
      <c r="X51" s="108"/>
      <c r="Y51" s="9"/>
      <c r="Z51" s="10"/>
      <c r="AA51" s="11"/>
    </row>
    <row r="52" spans="1:27" ht="29.25" customHeight="1" x14ac:dyDescent="0.2">
      <c r="A52" s="118">
        <v>50</v>
      </c>
      <c r="B52" s="89" t="s">
        <v>544</v>
      </c>
      <c r="C52" s="90" t="s">
        <v>265</v>
      </c>
      <c r="D52" s="90">
        <v>2012</v>
      </c>
      <c r="E52" s="90">
        <v>11308</v>
      </c>
      <c r="F52" s="92">
        <v>38915</v>
      </c>
      <c r="G52" s="93"/>
      <c r="H52" s="93">
        <v>38961</v>
      </c>
      <c r="I52" s="93">
        <v>40878</v>
      </c>
      <c r="J52" s="93">
        <v>42415</v>
      </c>
      <c r="K52" s="136">
        <f t="shared" si="0"/>
        <v>9.463013698630137</v>
      </c>
      <c r="L52" s="136">
        <f t="shared" si="2"/>
        <v>4.2109589041095887</v>
      </c>
      <c r="M52" s="93" t="s">
        <v>689</v>
      </c>
      <c r="N52" s="90" t="s">
        <v>689</v>
      </c>
      <c r="O52" s="94">
        <v>845294</v>
      </c>
      <c r="P52" s="94"/>
      <c r="Q52" s="95"/>
      <c r="R52" s="95"/>
      <c r="S52" s="94"/>
      <c r="T52" s="95"/>
      <c r="U52" s="95"/>
      <c r="V52" s="94">
        <v>1078059.8400000001</v>
      </c>
      <c r="W52" s="96">
        <f t="shared" si="3"/>
        <v>1.2753667244769276</v>
      </c>
      <c r="X52" s="108"/>
      <c r="Y52" s="9"/>
      <c r="Z52" s="10"/>
      <c r="AA52" s="11"/>
    </row>
    <row r="53" spans="1:27" ht="27.75" customHeight="1" x14ac:dyDescent="0.2">
      <c r="A53" s="118">
        <v>51</v>
      </c>
      <c r="B53" s="89" t="s">
        <v>339</v>
      </c>
      <c r="C53" s="90" t="s">
        <v>265</v>
      </c>
      <c r="D53" s="90">
        <v>2012</v>
      </c>
      <c r="E53" s="90">
        <v>11316</v>
      </c>
      <c r="F53" s="92">
        <v>39198</v>
      </c>
      <c r="G53" s="93"/>
      <c r="H53" s="93">
        <v>39234</v>
      </c>
      <c r="I53" s="93">
        <v>41153</v>
      </c>
      <c r="J53" s="93">
        <v>42415</v>
      </c>
      <c r="K53" s="136">
        <f t="shared" si="0"/>
        <v>8.7150684931506852</v>
      </c>
      <c r="L53" s="136">
        <f t="shared" si="2"/>
        <v>3.4575342465753423</v>
      </c>
      <c r="M53" s="93" t="s">
        <v>689</v>
      </c>
      <c r="N53" s="90" t="s">
        <v>689</v>
      </c>
      <c r="O53" s="94">
        <v>869135.13</v>
      </c>
      <c r="P53" s="94"/>
      <c r="Q53" s="95"/>
      <c r="R53" s="95"/>
      <c r="S53" s="94"/>
      <c r="T53" s="95"/>
      <c r="U53" s="95"/>
      <c r="V53" s="94">
        <v>897575.11</v>
      </c>
      <c r="W53" s="96">
        <f t="shared" si="3"/>
        <v>1.0327221613973883</v>
      </c>
      <c r="X53" s="108"/>
      <c r="Y53" s="9"/>
      <c r="Z53" s="10"/>
      <c r="AA53" s="11"/>
    </row>
    <row r="54" spans="1:27" ht="16.5" customHeight="1" x14ac:dyDescent="0.2">
      <c r="A54" s="118">
        <v>52</v>
      </c>
      <c r="B54" s="98" t="s">
        <v>458</v>
      </c>
      <c r="C54" s="90" t="s">
        <v>267</v>
      </c>
      <c r="D54" s="90">
        <v>2010</v>
      </c>
      <c r="E54" s="90">
        <v>11403</v>
      </c>
      <c r="F54" s="92">
        <v>38554</v>
      </c>
      <c r="G54" s="93"/>
      <c r="H54" s="93">
        <v>39295</v>
      </c>
      <c r="I54" s="93">
        <v>40513</v>
      </c>
      <c r="J54" s="93">
        <v>42415</v>
      </c>
      <c r="K54" s="136">
        <f t="shared" si="0"/>
        <v>8.5479452054794525</v>
      </c>
      <c r="L54" s="136">
        <f t="shared" si="2"/>
        <v>5.2109589041095887</v>
      </c>
      <c r="M54" s="93" t="s">
        <v>691</v>
      </c>
      <c r="N54" s="90" t="s">
        <v>689</v>
      </c>
      <c r="O54" s="94">
        <v>1676454</v>
      </c>
      <c r="P54" s="94"/>
      <c r="Q54" s="95"/>
      <c r="R54" s="95"/>
      <c r="S54" s="94"/>
      <c r="T54" s="95"/>
      <c r="U54" s="95"/>
      <c r="V54" s="94">
        <v>879254</v>
      </c>
      <c r="W54" s="96">
        <f t="shared" si="3"/>
        <v>0.52447248776286137</v>
      </c>
      <c r="X54" s="108"/>
      <c r="Y54" s="9"/>
      <c r="Z54" s="10"/>
      <c r="AA54" s="11"/>
    </row>
    <row r="55" spans="1:27" ht="16.5" customHeight="1" x14ac:dyDescent="0.2">
      <c r="A55" s="118">
        <v>53</v>
      </c>
      <c r="B55" s="101" t="s">
        <v>547</v>
      </c>
      <c r="C55" s="101" t="s">
        <v>265</v>
      </c>
      <c r="D55" s="101">
        <v>2012</v>
      </c>
      <c r="E55" s="101">
        <v>11650</v>
      </c>
      <c r="F55" s="102">
        <v>38240</v>
      </c>
      <c r="G55" s="103"/>
      <c r="H55" s="103">
        <v>38777</v>
      </c>
      <c r="I55" s="103">
        <v>40969</v>
      </c>
      <c r="J55" s="93">
        <v>42415</v>
      </c>
      <c r="K55" s="136">
        <f t="shared" si="0"/>
        <v>9.9671232876712335</v>
      </c>
      <c r="L55" s="136">
        <f t="shared" si="2"/>
        <v>3.9616438356164383</v>
      </c>
      <c r="M55" s="93" t="s">
        <v>689</v>
      </c>
      <c r="N55" s="90" t="s">
        <v>689</v>
      </c>
      <c r="O55" s="104">
        <v>1976063</v>
      </c>
      <c r="P55" s="104"/>
      <c r="Q55" s="105"/>
      <c r="R55" s="105"/>
      <c r="S55" s="104"/>
      <c r="T55" s="105"/>
      <c r="U55" s="105"/>
      <c r="V55" s="104">
        <v>1319669.4099999999</v>
      </c>
      <c r="W55" s="96">
        <f t="shared" si="3"/>
        <v>0.66782759962612526</v>
      </c>
      <c r="X55" s="108"/>
      <c r="Y55" s="9"/>
      <c r="Z55" s="10"/>
      <c r="AA55" s="11"/>
    </row>
    <row r="56" spans="1:27" ht="25.5" customHeight="1" x14ac:dyDescent="0.2">
      <c r="A56" s="118">
        <v>54</v>
      </c>
      <c r="B56" s="98" t="s">
        <v>439</v>
      </c>
      <c r="C56" s="90" t="s">
        <v>130</v>
      </c>
      <c r="D56" s="90">
        <v>2010</v>
      </c>
      <c r="E56" s="90">
        <v>11755</v>
      </c>
      <c r="F56" s="92">
        <v>38259</v>
      </c>
      <c r="G56" s="93"/>
      <c r="H56" s="93">
        <v>38718</v>
      </c>
      <c r="I56" s="93">
        <v>40057</v>
      </c>
      <c r="J56" s="93">
        <v>42415</v>
      </c>
      <c r="K56" s="136">
        <f t="shared" si="0"/>
        <v>10.128767123287671</v>
      </c>
      <c r="L56" s="136">
        <f t="shared" si="2"/>
        <v>6.4602739726027396</v>
      </c>
      <c r="M56" s="93" t="s">
        <v>689</v>
      </c>
      <c r="N56" s="90" t="s">
        <v>689</v>
      </c>
      <c r="O56" s="94">
        <v>1243745</v>
      </c>
      <c r="P56" s="94"/>
      <c r="Q56" s="95"/>
      <c r="R56" s="95"/>
      <c r="S56" s="94"/>
      <c r="T56" s="95"/>
      <c r="U56" s="95"/>
      <c r="V56" s="94">
        <v>1924002.19</v>
      </c>
      <c r="W56" s="96">
        <f t="shared" si="3"/>
        <v>1.546942653035791</v>
      </c>
      <c r="X56" s="108"/>
      <c r="Y56" s="9"/>
      <c r="Z56" s="10"/>
      <c r="AA56" s="11"/>
    </row>
    <row r="57" spans="1:27" ht="16.5" customHeight="1" x14ac:dyDescent="0.2">
      <c r="A57" s="118">
        <v>55</v>
      </c>
      <c r="B57" s="89" t="s">
        <v>559</v>
      </c>
      <c r="C57" s="90" t="s">
        <v>265</v>
      </c>
      <c r="D57" s="90">
        <v>2012</v>
      </c>
      <c r="E57" s="90">
        <v>11866</v>
      </c>
      <c r="F57" s="92">
        <v>39199</v>
      </c>
      <c r="G57" s="93"/>
      <c r="H57" s="93">
        <v>39264</v>
      </c>
      <c r="I57" s="93">
        <v>41183</v>
      </c>
      <c r="J57" s="93">
        <v>42415</v>
      </c>
      <c r="K57" s="136">
        <f t="shared" si="0"/>
        <v>8.632876712328768</v>
      </c>
      <c r="L57" s="136">
        <f t="shared" si="2"/>
        <v>3.3753424657534246</v>
      </c>
      <c r="M57" s="93" t="s">
        <v>689</v>
      </c>
      <c r="N57" s="90" t="s">
        <v>689</v>
      </c>
      <c r="O57" s="94">
        <v>762244.25</v>
      </c>
      <c r="P57" s="94"/>
      <c r="Q57" s="95"/>
      <c r="R57" s="95"/>
      <c r="S57" s="94"/>
      <c r="T57" s="95"/>
      <c r="U57" s="95"/>
      <c r="V57" s="94">
        <v>828200.49</v>
      </c>
      <c r="W57" s="96">
        <f t="shared" si="3"/>
        <v>1.0865290095661595</v>
      </c>
      <c r="X57" s="108"/>
      <c r="Y57" s="9"/>
      <c r="Z57" s="10"/>
      <c r="AA57" s="11"/>
    </row>
    <row r="58" spans="1:27" ht="16.5" customHeight="1" x14ac:dyDescent="0.2">
      <c r="A58" s="118">
        <v>56</v>
      </c>
      <c r="B58" s="89" t="s">
        <v>334</v>
      </c>
      <c r="C58" s="90" t="s">
        <v>130</v>
      </c>
      <c r="D58" s="90">
        <v>2012</v>
      </c>
      <c r="E58" s="90">
        <v>12213</v>
      </c>
      <c r="F58" s="92">
        <v>38538</v>
      </c>
      <c r="G58" s="93"/>
      <c r="H58" s="93">
        <v>38777</v>
      </c>
      <c r="I58" s="93">
        <v>41183</v>
      </c>
      <c r="J58" s="93">
        <v>42415</v>
      </c>
      <c r="K58" s="136">
        <f t="shared" si="0"/>
        <v>9.9671232876712335</v>
      </c>
      <c r="L58" s="136">
        <f t="shared" si="2"/>
        <v>3.3753424657534246</v>
      </c>
      <c r="M58" s="93" t="s">
        <v>689</v>
      </c>
      <c r="N58" s="90" t="s">
        <v>691</v>
      </c>
      <c r="O58" s="94">
        <v>5924729</v>
      </c>
      <c r="P58" s="94"/>
      <c r="Q58" s="95"/>
      <c r="R58" s="95"/>
      <c r="S58" s="94"/>
      <c r="T58" s="95"/>
      <c r="U58" s="95"/>
      <c r="V58" s="94">
        <v>6755924.6500000004</v>
      </c>
      <c r="W58" s="96">
        <f t="shared" si="3"/>
        <v>1.1402926024127011</v>
      </c>
      <c r="X58" s="108"/>
      <c r="Y58" s="9"/>
      <c r="Z58" s="10"/>
      <c r="AA58" s="11"/>
    </row>
    <row r="59" spans="1:27" ht="27" customHeight="1" x14ac:dyDescent="0.2">
      <c r="A59" s="118">
        <v>57</v>
      </c>
      <c r="B59" s="90" t="s">
        <v>206</v>
      </c>
      <c r="C59" s="90" t="s">
        <v>265</v>
      </c>
      <c r="D59" s="90">
        <v>2015</v>
      </c>
      <c r="E59" s="90">
        <v>12297</v>
      </c>
      <c r="F59" s="92">
        <v>38313</v>
      </c>
      <c r="G59" s="93"/>
      <c r="H59" s="93" t="s">
        <v>698</v>
      </c>
      <c r="I59" s="93" t="s">
        <v>698</v>
      </c>
      <c r="J59" s="93">
        <v>42415</v>
      </c>
      <c r="K59" s="136" t="e">
        <f t="shared" si="0"/>
        <v>#VALUE!</v>
      </c>
      <c r="L59" s="136" t="e">
        <f t="shared" si="2"/>
        <v>#VALUE!</v>
      </c>
      <c r="M59" s="93" t="s">
        <v>689</v>
      </c>
      <c r="N59" s="90" t="s">
        <v>689</v>
      </c>
      <c r="O59" s="94">
        <v>2277316</v>
      </c>
      <c r="P59" s="94">
        <v>0</v>
      </c>
      <c r="Q59" s="95">
        <v>0</v>
      </c>
      <c r="R59" s="95">
        <v>329208</v>
      </c>
      <c r="S59" s="94">
        <v>0</v>
      </c>
      <c r="T59" s="95">
        <v>0</v>
      </c>
      <c r="U59" s="95">
        <v>0</v>
      </c>
      <c r="V59" s="94">
        <v>0</v>
      </c>
      <c r="W59" s="96">
        <f t="shared" si="3"/>
        <v>0</v>
      </c>
      <c r="X59" s="108"/>
      <c r="Y59" s="9"/>
      <c r="Z59" s="10"/>
      <c r="AA59" s="11"/>
    </row>
    <row r="60" spans="1:27" ht="27" customHeight="1" x14ac:dyDescent="0.2">
      <c r="A60" s="118">
        <v>58</v>
      </c>
      <c r="B60" s="99" t="s">
        <v>362</v>
      </c>
      <c r="C60" s="90" t="s">
        <v>130</v>
      </c>
      <c r="D60" s="90">
        <v>2011</v>
      </c>
      <c r="E60" s="90">
        <v>12466</v>
      </c>
      <c r="F60" s="92">
        <v>38545</v>
      </c>
      <c r="G60" s="93"/>
      <c r="H60" s="93">
        <v>38777</v>
      </c>
      <c r="I60" s="93">
        <v>40787</v>
      </c>
      <c r="J60" s="93">
        <v>42415</v>
      </c>
      <c r="K60" s="136">
        <f t="shared" si="0"/>
        <v>9.9671232876712335</v>
      </c>
      <c r="L60" s="136">
        <f t="shared" si="2"/>
        <v>4.4602739726027396</v>
      </c>
      <c r="M60" s="93" t="s">
        <v>689</v>
      </c>
      <c r="N60" s="90" t="s">
        <v>689</v>
      </c>
      <c r="O60" s="94">
        <v>1834675</v>
      </c>
      <c r="P60" s="94"/>
      <c r="Q60" s="95"/>
      <c r="R60" s="95"/>
      <c r="S60" s="94"/>
      <c r="T60" s="95"/>
      <c r="U60" s="95"/>
      <c r="V60" s="94">
        <v>1769042.1</v>
      </c>
      <c r="W60" s="96">
        <f t="shared" si="3"/>
        <v>0.96422641612274662</v>
      </c>
      <c r="X60" s="108"/>
      <c r="Y60" s="9"/>
      <c r="Z60" s="10"/>
      <c r="AA60" s="11"/>
    </row>
    <row r="61" spans="1:27" ht="45.75" customHeight="1" x14ac:dyDescent="0.2">
      <c r="A61" s="118">
        <v>59</v>
      </c>
      <c r="B61" s="98" t="s">
        <v>437</v>
      </c>
      <c r="C61" s="90" t="s">
        <v>130</v>
      </c>
      <c r="D61" s="90">
        <v>2010</v>
      </c>
      <c r="E61" s="90">
        <v>12704</v>
      </c>
      <c r="F61" s="92">
        <v>38320</v>
      </c>
      <c r="G61" s="93"/>
      <c r="H61" s="93">
        <v>38961</v>
      </c>
      <c r="I61" s="93">
        <v>40422</v>
      </c>
      <c r="J61" s="93">
        <v>42415</v>
      </c>
      <c r="K61" s="136">
        <f t="shared" si="0"/>
        <v>9.463013698630137</v>
      </c>
      <c r="L61" s="136">
        <f t="shared" si="2"/>
        <v>5.4602739726027396</v>
      </c>
      <c r="M61" s="93" t="s">
        <v>691</v>
      </c>
      <c r="N61" s="90" t="s">
        <v>689</v>
      </c>
      <c r="O61" s="94">
        <v>1501071.57</v>
      </c>
      <c r="P61" s="94"/>
      <c r="Q61" s="95"/>
      <c r="R61" s="95"/>
      <c r="S61" s="94"/>
      <c r="T61" s="95"/>
      <c r="U61" s="95"/>
      <c r="V61" s="94">
        <v>1759918.65</v>
      </c>
      <c r="W61" s="96">
        <f t="shared" si="3"/>
        <v>1.1724415312189278</v>
      </c>
      <c r="X61" s="108" t="s">
        <v>734</v>
      </c>
      <c r="Y61" s="9"/>
      <c r="Z61" s="10"/>
      <c r="AA61" s="11"/>
    </row>
    <row r="62" spans="1:27" s="77" customFormat="1" ht="45.75" customHeight="1" x14ac:dyDescent="0.2">
      <c r="A62" s="118">
        <v>60</v>
      </c>
      <c r="B62" s="99" t="s">
        <v>376</v>
      </c>
      <c r="C62" s="90" t="s">
        <v>130</v>
      </c>
      <c r="D62" s="90">
        <v>2011</v>
      </c>
      <c r="E62" s="91">
        <v>12818</v>
      </c>
      <c r="F62" s="92">
        <v>39122</v>
      </c>
      <c r="G62" s="93"/>
      <c r="H62" s="93">
        <v>39539</v>
      </c>
      <c r="I62" s="93">
        <v>41153</v>
      </c>
      <c r="J62" s="93">
        <v>42415</v>
      </c>
      <c r="K62" s="136">
        <f t="shared" si="0"/>
        <v>7.8794520547945206</v>
      </c>
      <c r="L62" s="136">
        <f t="shared" si="2"/>
        <v>3.4575342465753423</v>
      </c>
      <c r="M62" s="93" t="s">
        <v>689</v>
      </c>
      <c r="N62" s="90" t="s">
        <v>691</v>
      </c>
      <c r="O62" s="94">
        <v>12977252.880000001</v>
      </c>
      <c r="P62" s="94"/>
      <c r="Q62" s="95"/>
      <c r="R62" s="95"/>
      <c r="S62" s="94"/>
      <c r="T62" s="95"/>
      <c r="U62" s="95"/>
      <c r="V62" s="94">
        <v>11479088.300000001</v>
      </c>
      <c r="W62" s="96">
        <f t="shared" si="3"/>
        <v>0.88455456683679878</v>
      </c>
      <c r="X62" s="112" t="s">
        <v>769</v>
      </c>
      <c r="Y62" s="74"/>
      <c r="Z62" s="75"/>
      <c r="AA62" s="76"/>
    </row>
    <row r="63" spans="1:27" ht="37.5" customHeight="1" x14ac:dyDescent="0.2">
      <c r="A63" s="118">
        <v>61</v>
      </c>
      <c r="B63" s="98" t="s">
        <v>510</v>
      </c>
      <c r="C63" s="90" t="s">
        <v>130</v>
      </c>
      <c r="D63" s="90">
        <v>2010</v>
      </c>
      <c r="E63" s="90">
        <v>13064</v>
      </c>
      <c r="F63" s="92" t="s">
        <v>752</v>
      </c>
      <c r="G63" s="93"/>
      <c r="H63" s="93" t="s">
        <v>698</v>
      </c>
      <c r="I63" s="93" t="s">
        <v>698</v>
      </c>
      <c r="J63" s="93">
        <v>42415</v>
      </c>
      <c r="K63" s="136" t="e">
        <f t="shared" si="0"/>
        <v>#VALUE!</v>
      </c>
      <c r="L63" s="136" t="e">
        <f t="shared" si="2"/>
        <v>#VALUE!</v>
      </c>
      <c r="M63" s="93" t="s">
        <v>689</v>
      </c>
      <c r="N63" s="90" t="s">
        <v>689</v>
      </c>
      <c r="O63" s="94">
        <v>3359774</v>
      </c>
      <c r="P63" s="94"/>
      <c r="Q63" s="95"/>
      <c r="R63" s="95"/>
      <c r="S63" s="94"/>
      <c r="T63" s="95"/>
      <c r="U63" s="95"/>
      <c r="V63" s="94">
        <v>0</v>
      </c>
      <c r="W63" s="96">
        <f t="shared" si="3"/>
        <v>0</v>
      </c>
      <c r="X63" s="108"/>
      <c r="Y63" s="9"/>
      <c r="Z63" s="10"/>
      <c r="AA63" s="11"/>
    </row>
    <row r="64" spans="1:27" ht="45.75" customHeight="1" x14ac:dyDescent="0.2">
      <c r="A64" s="118">
        <v>62</v>
      </c>
      <c r="B64" s="97" t="s">
        <v>538</v>
      </c>
      <c r="C64" s="90" t="s">
        <v>265</v>
      </c>
      <c r="D64" s="90">
        <v>2013</v>
      </c>
      <c r="E64" s="90">
        <v>13348</v>
      </c>
      <c r="F64" s="92">
        <v>39841</v>
      </c>
      <c r="G64" s="93"/>
      <c r="H64" s="93">
        <v>40664</v>
      </c>
      <c r="I64" s="93">
        <v>41579</v>
      </c>
      <c r="J64" s="93">
        <v>42415</v>
      </c>
      <c r="K64" s="136">
        <f t="shared" si="0"/>
        <v>4.7972602739726025</v>
      </c>
      <c r="L64" s="136">
        <f t="shared" si="2"/>
        <v>2.2904109589041095</v>
      </c>
      <c r="M64" s="93" t="s">
        <v>689</v>
      </c>
      <c r="N64" s="90" t="s">
        <v>689</v>
      </c>
      <c r="O64" s="94">
        <v>1098307.56</v>
      </c>
      <c r="P64" s="94"/>
      <c r="Q64" s="95"/>
      <c r="R64" s="95"/>
      <c r="S64" s="94"/>
      <c r="T64" s="95"/>
      <c r="U64" s="95"/>
      <c r="V64" s="94">
        <v>1062489.17</v>
      </c>
      <c r="W64" s="96">
        <f t="shared" si="3"/>
        <v>0.96738765050474551</v>
      </c>
      <c r="X64" s="108" t="s">
        <v>735</v>
      </c>
      <c r="Y64" s="9"/>
      <c r="Z64" s="10"/>
      <c r="AA64" s="11"/>
    </row>
    <row r="65" spans="1:27" ht="27" customHeight="1" x14ac:dyDescent="0.2">
      <c r="A65" s="118">
        <v>63</v>
      </c>
      <c r="B65" s="90" t="s">
        <v>4</v>
      </c>
      <c r="C65" s="90" t="s">
        <v>130</v>
      </c>
      <c r="D65" s="90">
        <v>2015</v>
      </c>
      <c r="E65" s="90">
        <v>13372</v>
      </c>
      <c r="F65" s="92">
        <v>38307</v>
      </c>
      <c r="G65" s="93"/>
      <c r="H65" s="93">
        <v>39173</v>
      </c>
      <c r="I65" s="93">
        <v>42339</v>
      </c>
      <c r="J65" s="93">
        <v>42415</v>
      </c>
      <c r="K65" s="136">
        <f t="shared" si="0"/>
        <v>8.882191780821918</v>
      </c>
      <c r="L65" s="136">
        <f t="shared" si="2"/>
        <v>0.20821917808219179</v>
      </c>
      <c r="M65" s="93" t="s">
        <v>689</v>
      </c>
      <c r="N65" s="90" t="s">
        <v>689</v>
      </c>
      <c r="O65" s="94">
        <v>824053</v>
      </c>
      <c r="P65" s="94">
        <v>417496</v>
      </c>
      <c r="Q65" s="95">
        <v>39343</v>
      </c>
      <c r="R65" s="95">
        <v>0</v>
      </c>
      <c r="S65" s="94">
        <v>203130</v>
      </c>
      <c r="T65" s="95">
        <v>2908</v>
      </c>
      <c r="U65" s="95">
        <v>1.4</v>
      </c>
      <c r="V65" s="94">
        <v>618077.80000000005</v>
      </c>
      <c r="W65" s="96">
        <f t="shared" si="3"/>
        <v>0.75004617421452269</v>
      </c>
      <c r="X65" s="108"/>
      <c r="Y65" s="9"/>
      <c r="Z65" s="10"/>
      <c r="AA65" s="11"/>
    </row>
    <row r="66" spans="1:27" ht="27" customHeight="1" x14ac:dyDescent="0.2">
      <c r="A66" s="118">
        <v>64</v>
      </c>
      <c r="B66" s="97" t="s">
        <v>540</v>
      </c>
      <c r="C66" s="90" t="s">
        <v>265</v>
      </c>
      <c r="D66" s="90">
        <v>2013</v>
      </c>
      <c r="E66" s="90">
        <v>13624</v>
      </c>
      <c r="F66" s="92">
        <v>38380</v>
      </c>
      <c r="G66" s="93"/>
      <c r="H66" s="93">
        <v>40878</v>
      </c>
      <c r="I66" s="93">
        <v>41518</v>
      </c>
      <c r="J66" s="93">
        <v>42415</v>
      </c>
      <c r="K66" s="136">
        <f t="shared" si="0"/>
        <v>4.2109589041095887</v>
      </c>
      <c r="L66" s="136">
        <f t="shared" si="2"/>
        <v>2.4575342465753423</v>
      </c>
      <c r="M66" s="93" t="s">
        <v>689</v>
      </c>
      <c r="N66" s="90" t="s">
        <v>691</v>
      </c>
      <c r="O66" s="94">
        <v>1344388.89</v>
      </c>
      <c r="P66" s="94"/>
      <c r="Q66" s="95"/>
      <c r="R66" s="95"/>
      <c r="S66" s="94"/>
      <c r="T66" s="95"/>
      <c r="U66" s="95"/>
      <c r="V66" s="94">
        <v>820305.21</v>
      </c>
      <c r="W66" s="96">
        <f t="shared" si="3"/>
        <v>0.61016958418928913</v>
      </c>
      <c r="X66" s="108"/>
      <c r="Y66" s="9"/>
      <c r="Z66" s="10"/>
      <c r="AA66" s="11"/>
    </row>
    <row r="67" spans="1:27" ht="35.25" customHeight="1" x14ac:dyDescent="0.2">
      <c r="A67" s="118">
        <v>65</v>
      </c>
      <c r="B67" s="97" t="s">
        <v>533</v>
      </c>
      <c r="C67" s="90" t="s">
        <v>265</v>
      </c>
      <c r="D67" s="90">
        <v>2013</v>
      </c>
      <c r="E67" s="90">
        <v>13637</v>
      </c>
      <c r="F67" s="92">
        <v>38672</v>
      </c>
      <c r="G67" s="93"/>
      <c r="H67" s="93">
        <v>38869</v>
      </c>
      <c r="I67" s="93">
        <v>41244</v>
      </c>
      <c r="J67" s="93">
        <v>42415</v>
      </c>
      <c r="K67" s="136">
        <f t="shared" si="0"/>
        <v>9.7150684931506852</v>
      </c>
      <c r="L67" s="136">
        <f t="shared" si="2"/>
        <v>3.2082191780821918</v>
      </c>
      <c r="M67" s="93" t="s">
        <v>689</v>
      </c>
      <c r="N67" s="90" t="s">
        <v>689</v>
      </c>
      <c r="O67" s="94">
        <v>3894701</v>
      </c>
      <c r="P67" s="94"/>
      <c r="Q67" s="95"/>
      <c r="R67" s="95"/>
      <c r="S67" s="94"/>
      <c r="T67" s="95"/>
      <c r="U67" s="95"/>
      <c r="V67" s="94">
        <v>418247.31</v>
      </c>
      <c r="W67" s="96">
        <f t="shared" si="3"/>
        <v>0.10738881110514004</v>
      </c>
      <c r="X67" s="108"/>
      <c r="Y67" s="9"/>
      <c r="Z67" s="10"/>
      <c r="AA67" s="11"/>
    </row>
    <row r="68" spans="1:27" ht="36" customHeight="1" x14ac:dyDescent="0.2">
      <c r="A68" s="118">
        <v>66</v>
      </c>
      <c r="B68" s="99" t="s">
        <v>366</v>
      </c>
      <c r="C68" s="90" t="s">
        <v>130</v>
      </c>
      <c r="D68" s="90">
        <v>2011</v>
      </c>
      <c r="E68" s="90">
        <v>13815</v>
      </c>
      <c r="F68" s="92">
        <v>38362</v>
      </c>
      <c r="G68" s="93"/>
      <c r="H68" s="93">
        <v>39234</v>
      </c>
      <c r="I68" s="93">
        <v>40848</v>
      </c>
      <c r="J68" s="93">
        <v>42415</v>
      </c>
      <c r="K68" s="136">
        <f t="shared" ref="K68:K131" si="4">+(J68-H68)/365</f>
        <v>8.7150684931506852</v>
      </c>
      <c r="L68" s="136">
        <f t="shared" si="2"/>
        <v>4.2931506849315069</v>
      </c>
      <c r="M68" s="93" t="s">
        <v>689</v>
      </c>
      <c r="N68" s="90" t="s">
        <v>689</v>
      </c>
      <c r="O68" s="94">
        <v>960848</v>
      </c>
      <c r="P68" s="94"/>
      <c r="Q68" s="95"/>
      <c r="R68" s="95"/>
      <c r="S68" s="94"/>
      <c r="T68" s="95"/>
      <c r="U68" s="95"/>
      <c r="V68" s="94">
        <v>1258639.26</v>
      </c>
      <c r="W68" s="96">
        <f t="shared" si="3"/>
        <v>1.30992546167552</v>
      </c>
      <c r="X68" s="108"/>
      <c r="Y68" s="9"/>
      <c r="Z68" s="10"/>
      <c r="AA68" s="11"/>
    </row>
    <row r="69" spans="1:27" ht="36" customHeight="1" x14ac:dyDescent="0.2">
      <c r="A69" s="118">
        <v>67</v>
      </c>
      <c r="B69" s="89" t="s">
        <v>550</v>
      </c>
      <c r="C69" s="90" t="s">
        <v>265</v>
      </c>
      <c r="D69" s="90">
        <v>2012</v>
      </c>
      <c r="E69" s="90">
        <v>13993</v>
      </c>
      <c r="F69" s="92">
        <v>39212</v>
      </c>
      <c r="G69" s="93"/>
      <c r="H69" s="93">
        <v>39264</v>
      </c>
      <c r="I69" s="93">
        <v>41214</v>
      </c>
      <c r="J69" s="93">
        <v>42415</v>
      </c>
      <c r="K69" s="136">
        <f t="shared" si="4"/>
        <v>8.632876712328768</v>
      </c>
      <c r="L69" s="136">
        <f t="shared" ref="L69:L132" si="5">+(J69-I69)/365</f>
        <v>3.2904109589041095</v>
      </c>
      <c r="M69" s="93" t="s">
        <v>689</v>
      </c>
      <c r="N69" s="90" t="s">
        <v>689</v>
      </c>
      <c r="O69" s="94">
        <v>334871</v>
      </c>
      <c r="P69" s="94"/>
      <c r="Q69" s="95"/>
      <c r="R69" s="95"/>
      <c r="S69" s="94"/>
      <c r="T69" s="95"/>
      <c r="U69" s="95"/>
      <c r="V69" s="94">
        <v>490171.26</v>
      </c>
      <c r="W69" s="96">
        <f t="shared" si="3"/>
        <v>1.4637614484383539</v>
      </c>
      <c r="X69" s="108"/>
      <c r="Y69" s="9"/>
      <c r="Z69" s="10"/>
      <c r="AA69" s="11"/>
    </row>
    <row r="70" spans="1:27" ht="36" customHeight="1" x14ac:dyDescent="0.2">
      <c r="A70" s="118">
        <v>68</v>
      </c>
      <c r="B70" s="99" t="s">
        <v>363</v>
      </c>
      <c r="C70" s="90" t="s">
        <v>130</v>
      </c>
      <c r="D70" s="90">
        <v>2011</v>
      </c>
      <c r="E70" s="90">
        <v>14126</v>
      </c>
      <c r="F70" s="92">
        <v>38366</v>
      </c>
      <c r="G70" s="93"/>
      <c r="H70" s="93">
        <v>38777</v>
      </c>
      <c r="I70" s="93">
        <v>40756</v>
      </c>
      <c r="J70" s="93">
        <v>42415</v>
      </c>
      <c r="K70" s="136">
        <f t="shared" si="4"/>
        <v>9.9671232876712335</v>
      </c>
      <c r="L70" s="136">
        <f t="shared" si="5"/>
        <v>4.5452054794520551</v>
      </c>
      <c r="M70" s="93" t="s">
        <v>689</v>
      </c>
      <c r="N70" s="90" t="s">
        <v>689</v>
      </c>
      <c r="O70" s="94">
        <v>4051658</v>
      </c>
      <c r="P70" s="94"/>
      <c r="Q70" s="95"/>
      <c r="R70" s="95"/>
      <c r="S70" s="94"/>
      <c r="T70" s="95"/>
      <c r="U70" s="95"/>
      <c r="V70" s="94">
        <v>7263713.5199999996</v>
      </c>
      <c r="W70" s="96">
        <f t="shared" si="3"/>
        <v>1.7927755797749958</v>
      </c>
      <c r="X70" s="108"/>
      <c r="Y70" s="9"/>
      <c r="Z70" s="10"/>
      <c r="AA70" s="11"/>
    </row>
    <row r="71" spans="1:27" ht="36" customHeight="1" x14ac:dyDescent="0.2">
      <c r="A71" s="118">
        <v>69</v>
      </c>
      <c r="B71" s="90" t="s">
        <v>12</v>
      </c>
      <c r="C71" s="90" t="s">
        <v>130</v>
      </c>
      <c r="D71" s="90">
        <v>2015</v>
      </c>
      <c r="E71" s="90">
        <v>14304</v>
      </c>
      <c r="F71" s="92">
        <v>38337</v>
      </c>
      <c r="G71" s="93"/>
      <c r="H71" s="93">
        <v>38838</v>
      </c>
      <c r="I71" s="93">
        <v>42186</v>
      </c>
      <c r="J71" s="93">
        <v>42415</v>
      </c>
      <c r="K71" s="136">
        <f t="shared" si="4"/>
        <v>9.8000000000000007</v>
      </c>
      <c r="L71" s="136">
        <f t="shared" si="5"/>
        <v>0.62739726027397258</v>
      </c>
      <c r="M71" s="93" t="s">
        <v>689</v>
      </c>
      <c r="N71" s="90" t="s">
        <v>691</v>
      </c>
      <c r="O71" s="94">
        <v>507435</v>
      </c>
      <c r="P71" s="94">
        <v>362048</v>
      </c>
      <c r="Q71" s="95">
        <v>29450</v>
      </c>
      <c r="R71" s="95">
        <v>0</v>
      </c>
      <c r="S71" s="94">
        <v>17134</v>
      </c>
      <c r="T71" s="95">
        <v>17134</v>
      </c>
      <c r="U71" s="95">
        <v>100</v>
      </c>
      <c r="V71" s="94">
        <v>408631.75</v>
      </c>
      <c r="W71" s="96">
        <f t="shared" si="3"/>
        <v>0.80528885473016243</v>
      </c>
      <c r="X71" s="108"/>
      <c r="Y71" s="9"/>
      <c r="Z71" s="10"/>
      <c r="AA71" s="11"/>
    </row>
    <row r="72" spans="1:27" ht="36" customHeight="1" x14ac:dyDescent="0.2">
      <c r="A72" s="118">
        <v>70</v>
      </c>
      <c r="B72" s="89" t="s">
        <v>542</v>
      </c>
      <c r="C72" s="90" t="s">
        <v>265</v>
      </c>
      <c r="D72" s="90">
        <v>2012</v>
      </c>
      <c r="E72" s="90">
        <v>14399</v>
      </c>
      <c r="F72" s="92">
        <v>38492</v>
      </c>
      <c r="G72" s="93"/>
      <c r="H72" s="93">
        <v>38749</v>
      </c>
      <c r="I72" s="93">
        <v>41061</v>
      </c>
      <c r="J72" s="93">
        <v>42415</v>
      </c>
      <c r="K72" s="136">
        <f t="shared" si="4"/>
        <v>10.043835616438356</v>
      </c>
      <c r="L72" s="136">
        <f t="shared" si="5"/>
        <v>3.7095890410958905</v>
      </c>
      <c r="M72" s="93" t="s">
        <v>689</v>
      </c>
      <c r="N72" s="90" t="s">
        <v>689</v>
      </c>
      <c r="O72" s="94">
        <v>1226768</v>
      </c>
      <c r="P72" s="94"/>
      <c r="Q72" s="95"/>
      <c r="R72" s="95"/>
      <c r="S72" s="94"/>
      <c r="T72" s="95"/>
      <c r="U72" s="95"/>
      <c r="V72" s="94">
        <v>999742.11</v>
      </c>
      <c r="W72" s="96">
        <f t="shared" si="3"/>
        <v>0.81493983377460122</v>
      </c>
      <c r="X72" s="108"/>
      <c r="Y72" s="9"/>
      <c r="Z72" s="10"/>
      <c r="AA72" s="11"/>
    </row>
    <row r="73" spans="1:27" ht="36" customHeight="1" x14ac:dyDescent="0.2">
      <c r="A73" s="118">
        <v>71</v>
      </c>
      <c r="B73" s="90" t="s">
        <v>195</v>
      </c>
      <c r="C73" s="90" t="s">
        <v>265</v>
      </c>
      <c r="D73" s="90">
        <v>2015</v>
      </c>
      <c r="E73" s="90">
        <v>14440</v>
      </c>
      <c r="F73" s="92">
        <v>38672</v>
      </c>
      <c r="G73" s="93"/>
      <c r="H73" s="93">
        <v>39083</v>
      </c>
      <c r="I73" s="93">
        <v>42095</v>
      </c>
      <c r="J73" s="93">
        <v>42415</v>
      </c>
      <c r="K73" s="136">
        <f t="shared" si="4"/>
        <v>9.1287671232876715</v>
      </c>
      <c r="L73" s="136">
        <f t="shared" si="5"/>
        <v>0.87671232876712324</v>
      </c>
      <c r="M73" s="93" t="s">
        <v>689</v>
      </c>
      <c r="N73" s="90" t="s">
        <v>689</v>
      </c>
      <c r="O73" s="94">
        <v>1241238</v>
      </c>
      <c r="P73" s="94">
        <v>1204359</v>
      </c>
      <c r="Q73" s="95">
        <v>0</v>
      </c>
      <c r="R73" s="95">
        <v>0</v>
      </c>
      <c r="S73" s="94">
        <v>30005</v>
      </c>
      <c r="T73" s="95">
        <v>30005</v>
      </c>
      <c r="U73" s="95">
        <v>100</v>
      </c>
      <c r="V73" s="94">
        <v>1234363.6599999999</v>
      </c>
      <c r="W73" s="96">
        <f t="shared" si="3"/>
        <v>0.99446170677984391</v>
      </c>
      <c r="X73" s="108"/>
      <c r="Y73" s="9"/>
      <c r="Z73" s="10"/>
      <c r="AA73" s="11"/>
    </row>
    <row r="74" spans="1:27" ht="36" customHeight="1" x14ac:dyDescent="0.2">
      <c r="A74" s="118">
        <v>72</v>
      </c>
      <c r="B74" s="98" t="s">
        <v>579</v>
      </c>
      <c r="C74" s="90" t="s">
        <v>265</v>
      </c>
      <c r="D74" s="90">
        <v>2010</v>
      </c>
      <c r="E74" s="90">
        <v>14755</v>
      </c>
      <c r="F74" s="92">
        <v>38392</v>
      </c>
      <c r="G74" s="93"/>
      <c r="H74" s="93">
        <v>38930</v>
      </c>
      <c r="I74" s="93">
        <v>40513</v>
      </c>
      <c r="J74" s="93">
        <v>42415</v>
      </c>
      <c r="K74" s="136">
        <f t="shared" si="4"/>
        <v>9.5479452054794525</v>
      </c>
      <c r="L74" s="136">
        <f t="shared" si="5"/>
        <v>5.2109589041095887</v>
      </c>
      <c r="M74" s="93" t="s">
        <v>689</v>
      </c>
      <c r="N74" s="90" t="s">
        <v>689</v>
      </c>
      <c r="O74" s="94">
        <v>2665772.7400000002</v>
      </c>
      <c r="P74" s="94"/>
      <c r="Q74" s="95"/>
      <c r="R74" s="95"/>
      <c r="S74" s="94"/>
      <c r="T74" s="95"/>
      <c r="U74" s="95"/>
      <c r="V74" s="94">
        <v>1989192.4</v>
      </c>
      <c r="W74" s="96">
        <f t="shared" ref="W74:W137" si="6">+V74/O74</f>
        <v>0.74619729212175823</v>
      </c>
      <c r="X74" s="108"/>
      <c r="Y74" s="9"/>
      <c r="Z74" s="10"/>
      <c r="AA74" s="11"/>
    </row>
    <row r="75" spans="1:27" ht="36" customHeight="1" x14ac:dyDescent="0.2">
      <c r="A75" s="118">
        <v>73</v>
      </c>
      <c r="B75" s="89" t="s">
        <v>546</v>
      </c>
      <c r="C75" s="90" t="s">
        <v>265</v>
      </c>
      <c r="D75" s="90">
        <v>2012</v>
      </c>
      <c r="E75" s="90">
        <v>15103</v>
      </c>
      <c r="F75" s="92">
        <v>38735</v>
      </c>
      <c r="G75" s="93"/>
      <c r="H75" s="93">
        <v>38718</v>
      </c>
      <c r="I75" s="93">
        <v>41214</v>
      </c>
      <c r="J75" s="93">
        <v>42415</v>
      </c>
      <c r="K75" s="136">
        <f t="shared" si="4"/>
        <v>10.128767123287671</v>
      </c>
      <c r="L75" s="136">
        <f t="shared" si="5"/>
        <v>3.2904109589041095</v>
      </c>
      <c r="M75" s="93" t="s">
        <v>689</v>
      </c>
      <c r="N75" s="90" t="s">
        <v>689</v>
      </c>
      <c r="O75" s="94">
        <v>750037</v>
      </c>
      <c r="P75" s="94"/>
      <c r="Q75" s="95"/>
      <c r="R75" s="95"/>
      <c r="S75" s="94"/>
      <c r="T75" s="95"/>
      <c r="U75" s="95"/>
      <c r="V75" s="94">
        <v>738825.78</v>
      </c>
      <c r="W75" s="96">
        <f t="shared" si="6"/>
        <v>0.98505244407942549</v>
      </c>
      <c r="X75" s="108"/>
      <c r="Y75" s="9"/>
      <c r="Z75" s="10"/>
      <c r="AA75" s="11"/>
    </row>
    <row r="76" spans="1:27" ht="36" customHeight="1" x14ac:dyDescent="0.2">
      <c r="A76" s="118">
        <v>74</v>
      </c>
      <c r="B76" s="98" t="s">
        <v>433</v>
      </c>
      <c r="C76" s="90" t="s">
        <v>130</v>
      </c>
      <c r="D76" s="90">
        <v>2010</v>
      </c>
      <c r="E76" s="90">
        <v>15110</v>
      </c>
      <c r="F76" s="92">
        <v>38370</v>
      </c>
      <c r="G76" s="93"/>
      <c r="H76" s="93">
        <v>38777</v>
      </c>
      <c r="I76" s="93">
        <v>39114</v>
      </c>
      <c r="J76" s="93">
        <v>42415</v>
      </c>
      <c r="K76" s="136">
        <f t="shared" si="4"/>
        <v>9.9671232876712335</v>
      </c>
      <c r="L76" s="136">
        <f t="shared" si="5"/>
        <v>9.043835616438356</v>
      </c>
      <c r="M76" s="93" t="s">
        <v>689</v>
      </c>
      <c r="N76" s="90" t="s">
        <v>689</v>
      </c>
      <c r="O76" s="94">
        <v>426158</v>
      </c>
      <c r="P76" s="94"/>
      <c r="Q76" s="95"/>
      <c r="R76" s="95"/>
      <c r="S76" s="94"/>
      <c r="T76" s="95"/>
      <c r="U76" s="95"/>
      <c r="V76" s="94">
        <v>231738.67</v>
      </c>
      <c r="W76" s="96">
        <f t="shared" si="6"/>
        <v>0.54378580244885699</v>
      </c>
      <c r="X76" s="108"/>
      <c r="Y76" s="9"/>
      <c r="Z76" s="10"/>
      <c r="AA76" s="11"/>
    </row>
    <row r="77" spans="1:27" ht="36" customHeight="1" x14ac:dyDescent="0.2">
      <c r="A77" s="118">
        <v>75</v>
      </c>
      <c r="B77" s="99" t="s">
        <v>365</v>
      </c>
      <c r="C77" s="90" t="s">
        <v>130</v>
      </c>
      <c r="D77" s="90">
        <v>2011</v>
      </c>
      <c r="E77" s="90">
        <v>15177</v>
      </c>
      <c r="F77" s="92">
        <v>38386</v>
      </c>
      <c r="G77" s="93"/>
      <c r="H77" s="93">
        <v>39417</v>
      </c>
      <c r="I77" s="93">
        <v>40391</v>
      </c>
      <c r="J77" s="93">
        <v>42415</v>
      </c>
      <c r="K77" s="136">
        <f t="shared" si="4"/>
        <v>8.213698630136987</v>
      </c>
      <c r="L77" s="136">
        <f t="shared" si="5"/>
        <v>5.5452054794520551</v>
      </c>
      <c r="M77" s="93" t="s">
        <v>691</v>
      </c>
      <c r="N77" s="90" t="s">
        <v>689</v>
      </c>
      <c r="O77" s="94">
        <v>1187014</v>
      </c>
      <c r="P77" s="94"/>
      <c r="Q77" s="95"/>
      <c r="R77" s="95"/>
      <c r="S77" s="94"/>
      <c r="T77" s="95"/>
      <c r="U77" s="95"/>
      <c r="V77" s="94">
        <v>47233.46</v>
      </c>
      <c r="W77" s="96">
        <f t="shared" si="6"/>
        <v>3.9791830593404964E-2</v>
      </c>
      <c r="X77" s="108"/>
      <c r="Y77" s="9"/>
      <c r="Z77" s="10"/>
      <c r="AA77" s="11"/>
    </row>
    <row r="78" spans="1:27" ht="45.75" customHeight="1" x14ac:dyDescent="0.2">
      <c r="A78" s="118">
        <v>76</v>
      </c>
      <c r="B78" s="90" t="s">
        <v>18</v>
      </c>
      <c r="C78" s="90" t="s">
        <v>130</v>
      </c>
      <c r="D78" s="90">
        <v>2015</v>
      </c>
      <c r="E78" s="90">
        <v>15339</v>
      </c>
      <c r="F78" s="92">
        <v>38387</v>
      </c>
      <c r="G78" s="93"/>
      <c r="H78" s="93">
        <v>39600</v>
      </c>
      <c r="I78" s="93">
        <v>41061</v>
      </c>
      <c r="J78" s="93">
        <v>42415</v>
      </c>
      <c r="K78" s="136">
        <f t="shared" si="4"/>
        <v>7.7123287671232879</v>
      </c>
      <c r="L78" s="136">
        <f t="shared" si="5"/>
        <v>3.7095890410958905</v>
      </c>
      <c r="M78" s="93" t="s">
        <v>691</v>
      </c>
      <c r="N78" s="90" t="s">
        <v>691</v>
      </c>
      <c r="O78" s="94">
        <v>599942</v>
      </c>
      <c r="P78" s="94">
        <v>1127461</v>
      </c>
      <c r="Q78" s="95">
        <v>0</v>
      </c>
      <c r="R78" s="95">
        <v>0</v>
      </c>
      <c r="S78" s="94">
        <v>0</v>
      </c>
      <c r="T78" s="95">
        <v>0</v>
      </c>
      <c r="U78" s="95">
        <v>0</v>
      </c>
      <c r="V78" s="94">
        <v>1127460.52</v>
      </c>
      <c r="W78" s="96">
        <f t="shared" si="6"/>
        <v>1.879282530644629</v>
      </c>
      <c r="X78" s="108" t="s">
        <v>822</v>
      </c>
      <c r="Y78" s="9"/>
      <c r="Z78" s="10"/>
      <c r="AA78" s="11"/>
    </row>
    <row r="79" spans="1:27" ht="27" customHeight="1" x14ac:dyDescent="0.2">
      <c r="A79" s="118">
        <v>77</v>
      </c>
      <c r="B79" s="98" t="s">
        <v>434</v>
      </c>
      <c r="C79" s="90" t="s">
        <v>130</v>
      </c>
      <c r="D79" s="90">
        <v>2010</v>
      </c>
      <c r="E79" s="90">
        <v>15643</v>
      </c>
      <c r="F79" s="92">
        <v>38386</v>
      </c>
      <c r="G79" s="93"/>
      <c r="H79" s="93">
        <v>38961</v>
      </c>
      <c r="I79" s="93">
        <v>40238</v>
      </c>
      <c r="J79" s="93">
        <v>42415</v>
      </c>
      <c r="K79" s="136">
        <f t="shared" si="4"/>
        <v>9.463013698630137</v>
      </c>
      <c r="L79" s="136">
        <f t="shared" si="5"/>
        <v>5.9643835616438352</v>
      </c>
      <c r="M79" s="93" t="s">
        <v>689</v>
      </c>
      <c r="N79" s="90" t="s">
        <v>689</v>
      </c>
      <c r="O79" s="94">
        <v>615816</v>
      </c>
      <c r="P79" s="94"/>
      <c r="Q79" s="95"/>
      <c r="R79" s="95"/>
      <c r="S79" s="94"/>
      <c r="T79" s="95"/>
      <c r="U79" s="95"/>
      <c r="V79" s="94">
        <v>776777.88</v>
      </c>
      <c r="W79" s="96">
        <f t="shared" si="6"/>
        <v>1.2613798277407537</v>
      </c>
      <c r="X79" s="108"/>
      <c r="Y79" s="9"/>
      <c r="Z79" s="10"/>
      <c r="AA79" s="11"/>
    </row>
    <row r="80" spans="1:27" ht="27" customHeight="1" x14ac:dyDescent="0.2">
      <c r="A80" s="118">
        <v>78</v>
      </c>
      <c r="B80" s="97" t="s">
        <v>310</v>
      </c>
      <c r="C80" s="90" t="s">
        <v>130</v>
      </c>
      <c r="D80" s="90">
        <v>2013</v>
      </c>
      <c r="E80" s="90">
        <v>15710</v>
      </c>
      <c r="F80" s="92">
        <v>38415</v>
      </c>
      <c r="G80" s="93"/>
      <c r="H80" s="93">
        <v>38869</v>
      </c>
      <c r="I80" s="93">
        <v>41244</v>
      </c>
      <c r="J80" s="93">
        <v>42415</v>
      </c>
      <c r="K80" s="136">
        <f t="shared" si="4"/>
        <v>9.7150684931506852</v>
      </c>
      <c r="L80" s="136">
        <f t="shared" si="5"/>
        <v>3.2082191780821918</v>
      </c>
      <c r="M80" s="93" t="s">
        <v>689</v>
      </c>
      <c r="N80" s="90" t="s">
        <v>691</v>
      </c>
      <c r="O80" s="94">
        <v>2348706</v>
      </c>
      <c r="P80" s="94"/>
      <c r="Q80" s="95"/>
      <c r="R80" s="95"/>
      <c r="S80" s="94"/>
      <c r="T80" s="95"/>
      <c r="U80" s="95"/>
      <c r="V80" s="94">
        <v>2491430.77</v>
      </c>
      <c r="W80" s="96">
        <f t="shared" si="6"/>
        <v>1.0607674055416045</v>
      </c>
      <c r="X80" s="108"/>
      <c r="Y80" s="9"/>
      <c r="Z80" s="10"/>
      <c r="AA80" s="11"/>
    </row>
    <row r="81" spans="1:27" ht="27" customHeight="1" x14ac:dyDescent="0.2">
      <c r="A81" s="118">
        <v>79</v>
      </c>
      <c r="B81" s="98" t="s">
        <v>431</v>
      </c>
      <c r="C81" s="90" t="s">
        <v>130</v>
      </c>
      <c r="D81" s="90">
        <v>2010</v>
      </c>
      <c r="E81" s="90">
        <v>15719</v>
      </c>
      <c r="F81" s="92">
        <v>38457</v>
      </c>
      <c r="G81" s="93"/>
      <c r="H81" s="93">
        <v>39022</v>
      </c>
      <c r="I81" s="93">
        <v>40087</v>
      </c>
      <c r="J81" s="93">
        <v>42415</v>
      </c>
      <c r="K81" s="136">
        <f t="shared" si="4"/>
        <v>9.2958904109589042</v>
      </c>
      <c r="L81" s="136">
        <f t="shared" si="5"/>
        <v>6.3780821917808215</v>
      </c>
      <c r="M81" s="93" t="s">
        <v>691</v>
      </c>
      <c r="N81" s="90" t="s">
        <v>689</v>
      </c>
      <c r="O81" s="94">
        <v>3413728</v>
      </c>
      <c r="P81" s="94"/>
      <c r="Q81" s="95"/>
      <c r="R81" s="95"/>
      <c r="S81" s="94"/>
      <c r="T81" s="95"/>
      <c r="U81" s="95"/>
      <c r="V81" s="94">
        <v>3940520.73</v>
      </c>
      <c r="W81" s="96">
        <f t="shared" si="6"/>
        <v>1.1543159648337535</v>
      </c>
      <c r="X81" s="108"/>
      <c r="Y81" s="9"/>
      <c r="Z81" s="10"/>
      <c r="AA81" s="11"/>
    </row>
    <row r="82" spans="1:27" ht="27" customHeight="1" x14ac:dyDescent="0.2">
      <c r="A82" s="118">
        <v>80</v>
      </c>
      <c r="B82" s="97" t="s">
        <v>312</v>
      </c>
      <c r="C82" s="90" t="s">
        <v>130</v>
      </c>
      <c r="D82" s="90">
        <v>2013</v>
      </c>
      <c r="E82" s="90">
        <v>15822</v>
      </c>
      <c r="F82" s="92">
        <v>38392</v>
      </c>
      <c r="G82" s="93"/>
      <c r="H82" s="93">
        <v>39022</v>
      </c>
      <c r="I82" s="93">
        <v>41334</v>
      </c>
      <c r="J82" s="93">
        <v>42415</v>
      </c>
      <c r="K82" s="136">
        <f t="shared" si="4"/>
        <v>9.2958904109589042</v>
      </c>
      <c r="L82" s="136">
        <f t="shared" si="5"/>
        <v>2.9616438356164383</v>
      </c>
      <c r="M82" s="93" t="s">
        <v>689</v>
      </c>
      <c r="N82" s="90" t="s">
        <v>689</v>
      </c>
      <c r="O82" s="94">
        <v>1254101</v>
      </c>
      <c r="P82" s="94"/>
      <c r="Q82" s="95"/>
      <c r="R82" s="95"/>
      <c r="S82" s="94"/>
      <c r="T82" s="95"/>
      <c r="U82" s="95"/>
      <c r="V82" s="94">
        <v>2343612.33</v>
      </c>
      <c r="W82" s="96">
        <f t="shared" si="6"/>
        <v>1.8687588399977355</v>
      </c>
      <c r="X82" s="108"/>
      <c r="Y82" s="9"/>
      <c r="Z82" s="10"/>
      <c r="AA82" s="11"/>
    </row>
    <row r="83" spans="1:27" ht="27" customHeight="1" x14ac:dyDescent="0.2">
      <c r="A83" s="118">
        <v>81</v>
      </c>
      <c r="B83" s="89" t="s">
        <v>548</v>
      </c>
      <c r="C83" s="90" t="s">
        <v>265</v>
      </c>
      <c r="D83" s="90">
        <v>2012</v>
      </c>
      <c r="E83" s="90">
        <v>15875</v>
      </c>
      <c r="F83" s="92">
        <v>38510</v>
      </c>
      <c r="G83" s="93"/>
      <c r="H83" s="93">
        <v>38899</v>
      </c>
      <c r="I83" s="93">
        <v>40878</v>
      </c>
      <c r="J83" s="93">
        <v>42415</v>
      </c>
      <c r="K83" s="136">
        <f t="shared" si="4"/>
        <v>9.632876712328768</v>
      </c>
      <c r="L83" s="136">
        <f t="shared" si="5"/>
        <v>4.2109589041095887</v>
      </c>
      <c r="M83" s="93" t="s">
        <v>689</v>
      </c>
      <c r="N83" s="90" t="s">
        <v>689</v>
      </c>
      <c r="O83" s="94">
        <v>3494899</v>
      </c>
      <c r="P83" s="94"/>
      <c r="Q83" s="95"/>
      <c r="R83" s="95"/>
      <c r="S83" s="94"/>
      <c r="T83" s="95"/>
      <c r="U83" s="95"/>
      <c r="V83" s="94">
        <v>1331356.32</v>
      </c>
      <c r="W83" s="96">
        <f t="shared" si="6"/>
        <v>0.38094271679954128</v>
      </c>
      <c r="X83" s="108"/>
      <c r="Y83" s="9"/>
      <c r="Z83" s="10"/>
      <c r="AA83" s="11"/>
    </row>
    <row r="84" spans="1:27" ht="35.25" customHeight="1" x14ac:dyDescent="0.2">
      <c r="A84" s="118">
        <v>82</v>
      </c>
      <c r="B84" s="89" t="s">
        <v>600</v>
      </c>
      <c r="C84" s="90" t="s">
        <v>266</v>
      </c>
      <c r="D84" s="90">
        <v>2012</v>
      </c>
      <c r="E84" s="90">
        <v>15933</v>
      </c>
      <c r="F84" s="92">
        <v>38453</v>
      </c>
      <c r="G84" s="93"/>
      <c r="H84" s="93">
        <v>38869</v>
      </c>
      <c r="I84" s="93">
        <v>41244</v>
      </c>
      <c r="J84" s="93">
        <v>42415</v>
      </c>
      <c r="K84" s="136">
        <f t="shared" si="4"/>
        <v>9.7150684931506852</v>
      </c>
      <c r="L84" s="136">
        <f t="shared" si="5"/>
        <v>3.2082191780821918</v>
      </c>
      <c r="M84" s="93" t="s">
        <v>691</v>
      </c>
      <c r="N84" s="90" t="s">
        <v>689</v>
      </c>
      <c r="O84" s="94">
        <v>2131444</v>
      </c>
      <c r="P84" s="94"/>
      <c r="Q84" s="95"/>
      <c r="R84" s="95"/>
      <c r="S84" s="94"/>
      <c r="T84" s="95"/>
      <c r="U84" s="95"/>
      <c r="V84" s="94">
        <v>2619344.2799999998</v>
      </c>
      <c r="W84" s="96">
        <f t="shared" si="6"/>
        <v>1.22890598110952</v>
      </c>
      <c r="X84" s="108"/>
      <c r="Y84" s="9"/>
      <c r="Z84" s="10"/>
      <c r="AA84" s="11"/>
    </row>
    <row r="85" spans="1:27" ht="35.25" customHeight="1" x14ac:dyDescent="0.2">
      <c r="A85" s="118">
        <v>83</v>
      </c>
      <c r="B85" s="97" t="s">
        <v>315</v>
      </c>
      <c r="C85" s="90" t="s">
        <v>130</v>
      </c>
      <c r="D85" s="90">
        <v>2013</v>
      </c>
      <c r="E85" s="90">
        <v>15977</v>
      </c>
      <c r="F85" s="92">
        <v>38432</v>
      </c>
      <c r="G85" s="93"/>
      <c r="H85" s="93">
        <v>39264</v>
      </c>
      <c r="I85" s="93">
        <v>40513</v>
      </c>
      <c r="J85" s="93">
        <v>42415</v>
      </c>
      <c r="K85" s="136">
        <f t="shared" si="4"/>
        <v>8.632876712328768</v>
      </c>
      <c r="L85" s="136">
        <f t="shared" si="5"/>
        <v>5.2109589041095887</v>
      </c>
      <c r="M85" s="93" t="s">
        <v>691</v>
      </c>
      <c r="N85" s="90" t="s">
        <v>691</v>
      </c>
      <c r="O85" s="94">
        <v>1597845</v>
      </c>
      <c r="P85" s="94"/>
      <c r="Q85" s="95"/>
      <c r="R85" s="95"/>
      <c r="S85" s="94"/>
      <c r="T85" s="95"/>
      <c r="U85" s="95"/>
      <c r="V85" s="94">
        <v>1217914.56</v>
      </c>
      <c r="W85" s="96">
        <f t="shared" si="6"/>
        <v>0.76222321939862758</v>
      </c>
      <c r="X85" s="108"/>
      <c r="Y85" s="9"/>
      <c r="Z85" s="10"/>
      <c r="AA85" s="11"/>
    </row>
    <row r="86" spans="1:27" ht="27" customHeight="1" x14ac:dyDescent="0.2">
      <c r="A86" s="118">
        <v>84</v>
      </c>
      <c r="B86" s="90" t="s">
        <v>211</v>
      </c>
      <c r="C86" s="90" t="s">
        <v>265</v>
      </c>
      <c r="D86" s="90">
        <v>2015</v>
      </c>
      <c r="E86" s="90">
        <v>16042</v>
      </c>
      <c r="F86" s="92">
        <v>41187</v>
      </c>
      <c r="G86" s="93"/>
      <c r="H86" s="93">
        <v>41974</v>
      </c>
      <c r="I86" s="93">
        <v>41974</v>
      </c>
      <c r="J86" s="93">
        <v>42415</v>
      </c>
      <c r="K86" s="136">
        <f t="shared" si="4"/>
        <v>1.2082191780821918</v>
      </c>
      <c r="L86" s="136">
        <f t="shared" si="5"/>
        <v>1.2082191780821918</v>
      </c>
      <c r="M86" s="93" t="s">
        <v>689</v>
      </c>
      <c r="N86" s="90" t="s">
        <v>689</v>
      </c>
      <c r="O86" s="94">
        <v>7347054</v>
      </c>
      <c r="P86" s="94">
        <v>0</v>
      </c>
      <c r="Q86" s="95">
        <v>119054</v>
      </c>
      <c r="R86" s="95">
        <v>1555110</v>
      </c>
      <c r="S86" s="94">
        <v>0</v>
      </c>
      <c r="T86" s="95">
        <v>0</v>
      </c>
      <c r="U86" s="95">
        <v>0</v>
      </c>
      <c r="V86" s="94">
        <v>119053.67</v>
      </c>
      <c r="W86" s="96">
        <f t="shared" si="6"/>
        <v>1.6204273168538029E-2</v>
      </c>
      <c r="X86" s="108"/>
      <c r="Y86" s="9"/>
      <c r="Z86" s="10"/>
      <c r="AA86" s="11"/>
    </row>
    <row r="87" spans="1:27" s="12" customFormat="1" ht="27" customHeight="1" x14ac:dyDescent="0.2">
      <c r="A87" s="118">
        <v>85</v>
      </c>
      <c r="B87" s="99" t="s">
        <v>662</v>
      </c>
      <c r="C87" s="90" t="s">
        <v>268</v>
      </c>
      <c r="D87" s="90">
        <v>2011</v>
      </c>
      <c r="E87" s="90">
        <v>16060</v>
      </c>
      <c r="F87" s="92">
        <v>38506</v>
      </c>
      <c r="G87" s="93"/>
      <c r="H87" s="93">
        <v>38718</v>
      </c>
      <c r="I87" s="93">
        <v>40878</v>
      </c>
      <c r="J87" s="93">
        <v>42415</v>
      </c>
      <c r="K87" s="136">
        <f t="shared" si="4"/>
        <v>10.128767123287671</v>
      </c>
      <c r="L87" s="136">
        <f t="shared" si="5"/>
        <v>4.2109589041095887</v>
      </c>
      <c r="M87" s="93" t="s">
        <v>689</v>
      </c>
      <c r="N87" s="90" t="s">
        <v>689</v>
      </c>
      <c r="O87" s="94">
        <v>2513333</v>
      </c>
      <c r="P87" s="94"/>
      <c r="Q87" s="95"/>
      <c r="R87" s="95"/>
      <c r="S87" s="94"/>
      <c r="T87" s="95"/>
      <c r="U87" s="95"/>
      <c r="V87" s="94">
        <v>5619861.6799999997</v>
      </c>
      <c r="W87" s="96">
        <f t="shared" si="6"/>
        <v>2.236019532628585</v>
      </c>
      <c r="X87" s="108"/>
      <c r="Y87" s="22"/>
      <c r="Z87" s="23"/>
      <c r="AA87" s="24"/>
    </row>
    <row r="88" spans="1:27" s="12" customFormat="1" ht="27" customHeight="1" x14ac:dyDescent="0.2">
      <c r="A88" s="118">
        <v>86</v>
      </c>
      <c r="B88" s="89" t="s">
        <v>336</v>
      </c>
      <c r="C88" s="90" t="s">
        <v>130</v>
      </c>
      <c r="D88" s="90">
        <v>2012</v>
      </c>
      <c r="E88" s="90">
        <v>16135</v>
      </c>
      <c r="F88" s="92">
        <v>38421</v>
      </c>
      <c r="G88" s="93"/>
      <c r="H88" s="93">
        <v>39052</v>
      </c>
      <c r="I88" s="93">
        <v>40848</v>
      </c>
      <c r="J88" s="93">
        <v>42415</v>
      </c>
      <c r="K88" s="136">
        <f t="shared" si="4"/>
        <v>9.213698630136987</v>
      </c>
      <c r="L88" s="136">
        <f t="shared" si="5"/>
        <v>4.2931506849315069</v>
      </c>
      <c r="M88" s="93" t="s">
        <v>689</v>
      </c>
      <c r="N88" s="90" t="s">
        <v>691</v>
      </c>
      <c r="O88" s="94">
        <v>241628</v>
      </c>
      <c r="P88" s="94"/>
      <c r="Q88" s="95"/>
      <c r="R88" s="95"/>
      <c r="S88" s="94"/>
      <c r="T88" s="95"/>
      <c r="U88" s="95"/>
      <c r="V88" s="94">
        <v>409103.94</v>
      </c>
      <c r="W88" s="96">
        <f t="shared" si="6"/>
        <v>1.6931147880212558</v>
      </c>
      <c r="X88" s="108"/>
      <c r="Y88" s="22"/>
      <c r="Z88" s="23"/>
      <c r="AA88" s="24"/>
    </row>
    <row r="89" spans="1:27" s="12" customFormat="1" ht="27" customHeight="1" x14ac:dyDescent="0.2">
      <c r="A89" s="118">
        <v>87</v>
      </c>
      <c r="B89" s="90" t="s">
        <v>2</v>
      </c>
      <c r="C89" s="90" t="s">
        <v>130</v>
      </c>
      <c r="D89" s="90">
        <v>2015</v>
      </c>
      <c r="E89" s="90">
        <v>16295</v>
      </c>
      <c r="F89" s="92">
        <v>38410</v>
      </c>
      <c r="G89" s="93"/>
      <c r="H89" s="93">
        <v>39173</v>
      </c>
      <c r="I89" s="93">
        <v>42156</v>
      </c>
      <c r="J89" s="93">
        <v>42415</v>
      </c>
      <c r="K89" s="136">
        <f t="shared" si="4"/>
        <v>8.882191780821918</v>
      </c>
      <c r="L89" s="136">
        <f t="shared" si="5"/>
        <v>0.70958904109589038</v>
      </c>
      <c r="M89" s="93" t="s">
        <v>689</v>
      </c>
      <c r="N89" s="90" t="s">
        <v>689</v>
      </c>
      <c r="O89" s="94">
        <v>330878</v>
      </c>
      <c r="P89" s="94">
        <v>222279</v>
      </c>
      <c r="Q89" s="95">
        <v>417</v>
      </c>
      <c r="R89" s="95">
        <v>0</v>
      </c>
      <c r="S89" s="94">
        <v>2000</v>
      </c>
      <c r="T89" s="95">
        <v>840</v>
      </c>
      <c r="U89" s="95">
        <v>42</v>
      </c>
      <c r="V89" s="94">
        <v>255247.85</v>
      </c>
      <c r="W89" s="96">
        <f t="shared" si="6"/>
        <v>0.77142587298037346</v>
      </c>
      <c r="X89" s="108"/>
      <c r="Y89" s="22"/>
      <c r="Z89" s="23"/>
      <c r="AA89" s="24"/>
    </row>
    <row r="90" spans="1:27" s="12" customFormat="1" ht="27" customHeight="1" x14ac:dyDescent="0.2">
      <c r="A90" s="118">
        <v>88</v>
      </c>
      <c r="B90" s="90" t="s">
        <v>3</v>
      </c>
      <c r="C90" s="90" t="s">
        <v>130</v>
      </c>
      <c r="D90" s="90">
        <v>2015</v>
      </c>
      <c r="E90" s="90">
        <v>16297</v>
      </c>
      <c r="F90" s="92">
        <v>38410</v>
      </c>
      <c r="G90" s="93"/>
      <c r="H90" s="93">
        <v>39173</v>
      </c>
      <c r="I90" s="93">
        <v>41974</v>
      </c>
      <c r="J90" s="93">
        <v>42415</v>
      </c>
      <c r="K90" s="136">
        <f t="shared" si="4"/>
        <v>8.882191780821918</v>
      </c>
      <c r="L90" s="136">
        <f t="shared" si="5"/>
        <v>1.2082191780821918</v>
      </c>
      <c r="M90" s="93" t="s">
        <v>689</v>
      </c>
      <c r="N90" s="90" t="s">
        <v>689</v>
      </c>
      <c r="O90" s="94">
        <v>219919</v>
      </c>
      <c r="P90" s="94">
        <v>114514</v>
      </c>
      <c r="Q90" s="95">
        <v>191</v>
      </c>
      <c r="R90" s="95">
        <v>0</v>
      </c>
      <c r="S90" s="94">
        <v>2000</v>
      </c>
      <c r="T90" s="95">
        <v>0</v>
      </c>
      <c r="U90" s="95">
        <v>0</v>
      </c>
      <c r="V90" s="94">
        <v>149296.14000000001</v>
      </c>
      <c r="W90" s="96">
        <f t="shared" si="6"/>
        <v>0.67886876531813989</v>
      </c>
      <c r="X90" s="108"/>
      <c r="Y90" s="22"/>
      <c r="Z90" s="23"/>
      <c r="AA90" s="24"/>
    </row>
    <row r="91" spans="1:27" ht="16.5" customHeight="1" x14ac:dyDescent="0.2">
      <c r="A91" s="118">
        <v>89</v>
      </c>
      <c r="B91" s="99" t="s">
        <v>568</v>
      </c>
      <c r="C91" s="90" t="s">
        <v>265</v>
      </c>
      <c r="D91" s="90">
        <v>2011</v>
      </c>
      <c r="E91" s="90">
        <v>16316</v>
      </c>
      <c r="F91" s="92">
        <v>38510</v>
      </c>
      <c r="G91" s="93"/>
      <c r="H91" s="93">
        <v>38777</v>
      </c>
      <c r="I91" s="93">
        <v>40878</v>
      </c>
      <c r="J91" s="93">
        <v>42415</v>
      </c>
      <c r="K91" s="136">
        <f t="shared" si="4"/>
        <v>9.9671232876712335</v>
      </c>
      <c r="L91" s="136">
        <f t="shared" si="5"/>
        <v>4.2109589041095887</v>
      </c>
      <c r="M91" s="93" t="s">
        <v>689</v>
      </c>
      <c r="N91" s="90" t="s">
        <v>689</v>
      </c>
      <c r="O91" s="94">
        <v>1851537</v>
      </c>
      <c r="P91" s="94"/>
      <c r="Q91" s="95"/>
      <c r="R91" s="95"/>
      <c r="S91" s="94"/>
      <c r="T91" s="95"/>
      <c r="U91" s="95"/>
      <c r="V91" s="94">
        <v>2138015.34</v>
      </c>
      <c r="W91" s="96">
        <f t="shared" si="6"/>
        <v>1.1547246098781714</v>
      </c>
      <c r="X91" s="108"/>
      <c r="Y91" s="9"/>
      <c r="Z91" s="10"/>
      <c r="AA91" s="11"/>
    </row>
    <row r="92" spans="1:27" ht="16.5" customHeight="1" x14ac:dyDescent="0.2">
      <c r="A92" s="118">
        <v>90</v>
      </c>
      <c r="B92" s="106" t="s">
        <v>272</v>
      </c>
      <c r="C92" s="90" t="s">
        <v>130</v>
      </c>
      <c r="D92" s="90">
        <v>2014</v>
      </c>
      <c r="E92" s="90">
        <v>16484</v>
      </c>
      <c r="F92" s="92">
        <v>38421</v>
      </c>
      <c r="G92" s="93"/>
      <c r="H92" s="93">
        <v>37987</v>
      </c>
      <c r="I92" s="93">
        <v>41974</v>
      </c>
      <c r="J92" s="93">
        <v>42415</v>
      </c>
      <c r="K92" s="136">
        <f t="shared" si="4"/>
        <v>12.131506849315068</v>
      </c>
      <c r="L92" s="136">
        <f t="shared" si="5"/>
        <v>1.2082191780821918</v>
      </c>
      <c r="M92" s="93" t="s">
        <v>689</v>
      </c>
      <c r="N92" s="90" t="s">
        <v>689</v>
      </c>
      <c r="O92" s="94">
        <v>3290904</v>
      </c>
      <c r="P92" s="94"/>
      <c r="Q92" s="95"/>
      <c r="R92" s="95"/>
      <c r="S92" s="94"/>
      <c r="T92" s="95"/>
      <c r="U92" s="95"/>
      <c r="V92" s="94">
        <v>2812861.24</v>
      </c>
      <c r="W92" s="96">
        <f t="shared" si="6"/>
        <v>0.85473816313086015</v>
      </c>
      <c r="X92" s="108"/>
      <c r="Y92" s="9"/>
      <c r="Z92" s="10"/>
      <c r="AA92" s="11"/>
    </row>
    <row r="93" spans="1:27" ht="45.75" customHeight="1" x14ac:dyDescent="0.2">
      <c r="A93" s="118">
        <v>91</v>
      </c>
      <c r="B93" s="89" t="s">
        <v>541</v>
      </c>
      <c r="C93" s="90" t="s">
        <v>265</v>
      </c>
      <c r="D93" s="90">
        <v>2012</v>
      </c>
      <c r="E93" s="90">
        <v>16528</v>
      </c>
      <c r="F93" s="92">
        <v>38520</v>
      </c>
      <c r="G93" s="93"/>
      <c r="H93" s="93">
        <v>38718</v>
      </c>
      <c r="I93" s="93">
        <v>41061</v>
      </c>
      <c r="J93" s="93">
        <v>42415</v>
      </c>
      <c r="K93" s="136">
        <f t="shared" si="4"/>
        <v>10.128767123287671</v>
      </c>
      <c r="L93" s="136">
        <f t="shared" si="5"/>
        <v>3.7095890410958905</v>
      </c>
      <c r="M93" s="93" t="s">
        <v>689</v>
      </c>
      <c r="N93" s="90" t="s">
        <v>689</v>
      </c>
      <c r="O93" s="94">
        <v>4363128.58</v>
      </c>
      <c r="P93" s="94"/>
      <c r="Q93" s="95"/>
      <c r="R93" s="95"/>
      <c r="S93" s="94"/>
      <c r="T93" s="95"/>
      <c r="U93" s="95"/>
      <c r="V93" s="94">
        <v>3441598.13</v>
      </c>
      <c r="W93" s="96">
        <f t="shared" si="6"/>
        <v>0.78879136080834911</v>
      </c>
      <c r="X93" s="108" t="s">
        <v>737</v>
      </c>
      <c r="Y93" s="9"/>
      <c r="Z93" s="10"/>
      <c r="AA93" s="11"/>
    </row>
    <row r="94" spans="1:27" ht="16.5" customHeight="1" x14ac:dyDescent="0.2">
      <c r="A94" s="118">
        <v>92</v>
      </c>
      <c r="B94" s="89" t="s">
        <v>333</v>
      </c>
      <c r="C94" s="90" t="s">
        <v>130</v>
      </c>
      <c r="D94" s="90">
        <v>2012</v>
      </c>
      <c r="E94" s="90">
        <v>16718</v>
      </c>
      <c r="F94" s="92">
        <v>38432</v>
      </c>
      <c r="G94" s="93"/>
      <c r="H94" s="93">
        <v>38777</v>
      </c>
      <c r="I94" s="93">
        <v>40634</v>
      </c>
      <c r="J94" s="93">
        <v>42415</v>
      </c>
      <c r="K94" s="136">
        <f t="shared" si="4"/>
        <v>9.9671232876712335</v>
      </c>
      <c r="L94" s="136">
        <f t="shared" si="5"/>
        <v>4.8794520547945206</v>
      </c>
      <c r="M94" s="93" t="s">
        <v>689</v>
      </c>
      <c r="N94" s="90" t="s">
        <v>691</v>
      </c>
      <c r="O94" s="94">
        <v>3461597</v>
      </c>
      <c r="P94" s="94"/>
      <c r="Q94" s="95"/>
      <c r="R94" s="95"/>
      <c r="S94" s="94"/>
      <c r="T94" s="95"/>
      <c r="U94" s="95"/>
      <c r="V94" s="94">
        <v>2989255.26</v>
      </c>
      <c r="W94" s="96">
        <f t="shared" si="6"/>
        <v>0.86354802711003031</v>
      </c>
      <c r="X94" s="108"/>
      <c r="Y94" s="9"/>
      <c r="Z94" s="10"/>
      <c r="AA94" s="11"/>
    </row>
    <row r="95" spans="1:27" ht="16.5" customHeight="1" x14ac:dyDescent="0.2">
      <c r="A95" s="118">
        <v>93</v>
      </c>
      <c r="B95" s="90" t="s">
        <v>13</v>
      </c>
      <c r="C95" s="90" t="s">
        <v>264</v>
      </c>
      <c r="D95" s="90">
        <v>2015</v>
      </c>
      <c r="E95" s="90">
        <v>16849</v>
      </c>
      <c r="F95" s="92">
        <v>38488</v>
      </c>
      <c r="G95" s="93"/>
      <c r="H95" s="93">
        <v>38777</v>
      </c>
      <c r="I95" s="93">
        <v>42339</v>
      </c>
      <c r="J95" s="93">
        <v>42415</v>
      </c>
      <c r="K95" s="136">
        <f t="shared" si="4"/>
        <v>9.9671232876712335</v>
      </c>
      <c r="L95" s="136">
        <f t="shared" si="5"/>
        <v>0.20821917808219179</v>
      </c>
      <c r="M95" s="93" t="s">
        <v>689</v>
      </c>
      <c r="N95" s="90" t="s">
        <v>689</v>
      </c>
      <c r="O95" s="94">
        <v>3880881.68</v>
      </c>
      <c r="P95" s="94"/>
      <c r="Q95" s="95"/>
      <c r="R95" s="95"/>
      <c r="S95" s="94"/>
      <c r="T95" s="95"/>
      <c r="U95" s="95"/>
      <c r="V95" s="94">
        <v>3350903.34</v>
      </c>
      <c r="W95" s="96">
        <f t="shared" si="6"/>
        <v>0.86343867613093517</v>
      </c>
      <c r="X95" s="108"/>
      <c r="Y95" s="9"/>
      <c r="Z95" s="10"/>
      <c r="AA95" s="11"/>
    </row>
    <row r="96" spans="1:27" ht="27.75" customHeight="1" x14ac:dyDescent="0.2">
      <c r="A96" s="118">
        <v>94</v>
      </c>
      <c r="B96" s="100" t="s">
        <v>525</v>
      </c>
      <c r="C96" s="90" t="s">
        <v>265</v>
      </c>
      <c r="D96" s="90">
        <v>2014</v>
      </c>
      <c r="E96" s="90">
        <v>17186</v>
      </c>
      <c r="F96" s="92">
        <v>38945</v>
      </c>
      <c r="G96" s="93"/>
      <c r="H96" s="93">
        <v>39083</v>
      </c>
      <c r="I96" s="93">
        <v>41671</v>
      </c>
      <c r="J96" s="93">
        <v>42415</v>
      </c>
      <c r="K96" s="136">
        <f t="shared" si="4"/>
        <v>9.1287671232876715</v>
      </c>
      <c r="L96" s="136">
        <f t="shared" si="5"/>
        <v>2.0383561643835617</v>
      </c>
      <c r="M96" s="93" t="s">
        <v>689</v>
      </c>
      <c r="N96" s="90" t="s">
        <v>691</v>
      </c>
      <c r="O96" s="94">
        <v>2043858.35</v>
      </c>
      <c r="P96" s="94"/>
      <c r="Q96" s="95"/>
      <c r="R96" s="95"/>
      <c r="S96" s="94"/>
      <c r="T96" s="95"/>
      <c r="U96" s="95"/>
      <c r="V96" s="94">
        <v>1969378.94</v>
      </c>
      <c r="W96" s="96">
        <f t="shared" si="6"/>
        <v>0.96355940713797505</v>
      </c>
      <c r="X96" s="108"/>
      <c r="Y96" s="9"/>
      <c r="Z96" s="10"/>
      <c r="AA96" s="11"/>
    </row>
    <row r="97" spans="1:27" ht="30" customHeight="1" x14ac:dyDescent="0.2">
      <c r="A97" s="118">
        <v>95</v>
      </c>
      <c r="B97" s="90" t="s">
        <v>14</v>
      </c>
      <c r="C97" s="90" t="s">
        <v>130</v>
      </c>
      <c r="D97" s="90">
        <v>2015</v>
      </c>
      <c r="E97" s="90">
        <v>17291</v>
      </c>
      <c r="F97" s="92">
        <v>38488</v>
      </c>
      <c r="G97" s="93"/>
      <c r="H97" s="93">
        <v>38777</v>
      </c>
      <c r="I97" s="93">
        <v>41974</v>
      </c>
      <c r="J97" s="93">
        <v>42415</v>
      </c>
      <c r="K97" s="136">
        <f t="shared" si="4"/>
        <v>9.9671232876712335</v>
      </c>
      <c r="L97" s="136">
        <f t="shared" si="5"/>
        <v>1.2082191780821918</v>
      </c>
      <c r="M97" s="93" t="s">
        <v>689</v>
      </c>
      <c r="N97" s="90" t="s">
        <v>689</v>
      </c>
      <c r="O97" s="94">
        <v>1344154</v>
      </c>
      <c r="P97" s="94">
        <v>655935</v>
      </c>
      <c r="Q97" s="95">
        <v>18069</v>
      </c>
      <c r="R97" s="95">
        <v>0</v>
      </c>
      <c r="S97" s="94">
        <v>3700</v>
      </c>
      <c r="T97" s="95">
        <v>0</v>
      </c>
      <c r="U97" s="95">
        <v>0</v>
      </c>
      <c r="V97" s="94">
        <v>674003.67</v>
      </c>
      <c r="W97" s="96">
        <f t="shared" si="6"/>
        <v>0.50143336998587962</v>
      </c>
      <c r="X97" s="108"/>
      <c r="Y97" s="9"/>
      <c r="Z97" s="10"/>
      <c r="AA97" s="11"/>
    </row>
    <row r="98" spans="1:27" ht="31.5" customHeight="1" x14ac:dyDescent="0.2">
      <c r="A98" s="118">
        <v>96</v>
      </c>
      <c r="B98" s="90" t="s">
        <v>216</v>
      </c>
      <c r="C98" s="90" t="s">
        <v>266</v>
      </c>
      <c r="D98" s="90">
        <v>2015</v>
      </c>
      <c r="E98" s="90">
        <v>17368</v>
      </c>
      <c r="F98" s="92">
        <v>40232</v>
      </c>
      <c r="G98" s="93"/>
      <c r="H98" s="93">
        <v>40513</v>
      </c>
      <c r="I98" s="93">
        <v>42401</v>
      </c>
      <c r="J98" s="93">
        <v>42415</v>
      </c>
      <c r="K98" s="136">
        <f t="shared" si="4"/>
        <v>5.2109589041095887</v>
      </c>
      <c r="L98" s="136">
        <f t="shared" si="5"/>
        <v>3.8356164383561646E-2</v>
      </c>
      <c r="M98" s="93" t="s">
        <v>689</v>
      </c>
      <c r="N98" s="90" t="s">
        <v>691</v>
      </c>
      <c r="O98" s="94">
        <v>9123236</v>
      </c>
      <c r="P98" s="94"/>
      <c r="Q98" s="95"/>
      <c r="R98" s="95"/>
      <c r="S98" s="94"/>
      <c r="T98" s="95"/>
      <c r="U98" s="95"/>
      <c r="V98" s="94">
        <v>5497280.75</v>
      </c>
      <c r="W98" s="96">
        <f t="shared" si="6"/>
        <v>0.60255820960895889</v>
      </c>
      <c r="X98" s="108"/>
      <c r="Y98" s="9"/>
      <c r="Z98" s="10"/>
      <c r="AA98" s="11"/>
    </row>
    <row r="99" spans="1:27" ht="16.5" customHeight="1" x14ac:dyDescent="0.2">
      <c r="A99" s="118">
        <v>97</v>
      </c>
      <c r="B99" s="90" t="s">
        <v>10</v>
      </c>
      <c r="C99" s="90" t="s">
        <v>130</v>
      </c>
      <c r="D99" s="90">
        <v>2015</v>
      </c>
      <c r="E99" s="90">
        <v>17567</v>
      </c>
      <c r="F99" s="92">
        <v>38524</v>
      </c>
      <c r="G99" s="93"/>
      <c r="H99" s="93">
        <v>38777</v>
      </c>
      <c r="I99" s="93">
        <v>41609</v>
      </c>
      <c r="J99" s="93">
        <v>42415</v>
      </c>
      <c r="K99" s="136">
        <f t="shared" si="4"/>
        <v>9.9671232876712335</v>
      </c>
      <c r="L99" s="136">
        <f t="shared" si="5"/>
        <v>2.2082191780821918</v>
      </c>
      <c r="M99" s="93" t="s">
        <v>689</v>
      </c>
      <c r="N99" s="90" t="s">
        <v>689</v>
      </c>
      <c r="O99" s="94">
        <v>2316534</v>
      </c>
      <c r="P99" s="94">
        <v>2821307</v>
      </c>
      <c r="Q99" s="95">
        <v>0</v>
      </c>
      <c r="R99" s="95">
        <v>0</v>
      </c>
      <c r="S99" s="94">
        <v>0</v>
      </c>
      <c r="T99" s="95">
        <v>0</v>
      </c>
      <c r="U99" s="95">
        <v>0</v>
      </c>
      <c r="V99" s="94">
        <v>2821307.32</v>
      </c>
      <c r="W99" s="96">
        <f t="shared" si="6"/>
        <v>1.2179002423448133</v>
      </c>
      <c r="X99" s="108"/>
      <c r="Y99" s="9"/>
      <c r="Z99" s="10"/>
      <c r="AA99" s="11"/>
    </row>
    <row r="100" spans="1:27" ht="16.5" customHeight="1" x14ac:dyDescent="0.2">
      <c r="A100" s="118">
        <v>98</v>
      </c>
      <c r="B100" s="100" t="s">
        <v>588</v>
      </c>
      <c r="C100" s="90" t="s">
        <v>266</v>
      </c>
      <c r="D100" s="90">
        <v>2014</v>
      </c>
      <c r="E100" s="90">
        <v>17644</v>
      </c>
      <c r="F100" s="92">
        <v>38520</v>
      </c>
      <c r="G100" s="93"/>
      <c r="H100" s="93">
        <v>38777</v>
      </c>
      <c r="I100" s="93">
        <v>41456</v>
      </c>
      <c r="J100" s="93">
        <v>42415</v>
      </c>
      <c r="K100" s="136">
        <f t="shared" si="4"/>
        <v>9.9671232876712335</v>
      </c>
      <c r="L100" s="136">
        <f t="shared" si="5"/>
        <v>2.6273972602739728</v>
      </c>
      <c r="M100" s="93" t="s">
        <v>689</v>
      </c>
      <c r="N100" s="90" t="s">
        <v>689</v>
      </c>
      <c r="O100" s="94">
        <v>2912308.57</v>
      </c>
      <c r="P100" s="94"/>
      <c r="Q100" s="95"/>
      <c r="R100" s="95"/>
      <c r="S100" s="94"/>
      <c r="T100" s="95"/>
      <c r="U100" s="95"/>
      <c r="V100" s="94">
        <v>1485840.25</v>
      </c>
      <c r="W100" s="96">
        <f t="shared" si="6"/>
        <v>0.51019327598242792</v>
      </c>
      <c r="X100" s="108"/>
      <c r="Y100" s="9"/>
      <c r="Z100" s="10"/>
      <c r="AA100" s="11"/>
    </row>
    <row r="101" spans="1:27" ht="24" customHeight="1" x14ac:dyDescent="0.2">
      <c r="A101" s="118">
        <v>99</v>
      </c>
      <c r="B101" s="99" t="s">
        <v>610</v>
      </c>
      <c r="C101" s="90" t="s">
        <v>266</v>
      </c>
      <c r="D101" s="90">
        <v>2011</v>
      </c>
      <c r="E101" s="90">
        <v>17883</v>
      </c>
      <c r="F101" s="92">
        <v>38544</v>
      </c>
      <c r="G101" s="93"/>
      <c r="H101" s="93">
        <v>38838</v>
      </c>
      <c r="I101" s="93">
        <v>40695</v>
      </c>
      <c r="J101" s="93">
        <v>42415</v>
      </c>
      <c r="K101" s="136">
        <f t="shared" si="4"/>
        <v>9.8000000000000007</v>
      </c>
      <c r="L101" s="136">
        <f t="shared" si="5"/>
        <v>4.7123287671232879</v>
      </c>
      <c r="M101" s="93" t="s">
        <v>689</v>
      </c>
      <c r="N101" s="90" t="s">
        <v>689</v>
      </c>
      <c r="O101" s="94">
        <v>588379</v>
      </c>
      <c r="P101" s="94"/>
      <c r="Q101" s="95"/>
      <c r="R101" s="95"/>
      <c r="S101" s="94"/>
      <c r="T101" s="95"/>
      <c r="U101" s="95"/>
      <c r="V101" s="94">
        <v>574670.6</v>
      </c>
      <c r="W101" s="96">
        <f t="shared" si="6"/>
        <v>0.97670141184508619</v>
      </c>
      <c r="X101" s="108"/>
      <c r="Y101" s="9"/>
      <c r="Z101" s="10"/>
      <c r="AA101" s="11"/>
    </row>
    <row r="102" spans="1:27" ht="29.25" customHeight="1" x14ac:dyDescent="0.2">
      <c r="A102" s="118">
        <v>100</v>
      </c>
      <c r="B102" s="99" t="s">
        <v>569</v>
      </c>
      <c r="C102" s="90" t="s">
        <v>265</v>
      </c>
      <c r="D102" s="90">
        <v>2011</v>
      </c>
      <c r="E102" s="90">
        <v>18654</v>
      </c>
      <c r="F102" s="92">
        <v>38512</v>
      </c>
      <c r="G102" s="93"/>
      <c r="H102" s="93">
        <v>39052</v>
      </c>
      <c r="I102" s="93">
        <v>40695</v>
      </c>
      <c r="J102" s="93">
        <v>42415</v>
      </c>
      <c r="K102" s="136">
        <f t="shared" si="4"/>
        <v>9.213698630136987</v>
      </c>
      <c r="L102" s="136">
        <f t="shared" si="5"/>
        <v>4.7123287671232879</v>
      </c>
      <c r="M102" s="93" t="s">
        <v>689</v>
      </c>
      <c r="N102" s="90" t="s">
        <v>689</v>
      </c>
      <c r="O102" s="94">
        <v>650146</v>
      </c>
      <c r="P102" s="94"/>
      <c r="Q102" s="95"/>
      <c r="R102" s="95"/>
      <c r="S102" s="94"/>
      <c r="T102" s="95"/>
      <c r="U102" s="95"/>
      <c r="V102" s="94">
        <v>728012.38</v>
      </c>
      <c r="W102" s="96">
        <f t="shared" si="6"/>
        <v>1.1197675291396088</v>
      </c>
      <c r="X102" s="108"/>
      <c r="Y102" s="9"/>
      <c r="Z102" s="10"/>
      <c r="AA102" s="11"/>
    </row>
    <row r="103" spans="1:27" ht="16.5" customHeight="1" x14ac:dyDescent="0.2">
      <c r="A103" s="118">
        <v>101</v>
      </c>
      <c r="B103" s="98" t="s">
        <v>445</v>
      </c>
      <c r="C103" s="90" t="s">
        <v>130</v>
      </c>
      <c r="D103" s="90">
        <v>2010</v>
      </c>
      <c r="E103" s="90">
        <v>18841</v>
      </c>
      <c r="F103" s="92">
        <v>38512</v>
      </c>
      <c r="G103" s="93"/>
      <c r="H103" s="93">
        <v>38930</v>
      </c>
      <c r="I103" s="93">
        <v>38961</v>
      </c>
      <c r="J103" s="93">
        <v>42415</v>
      </c>
      <c r="K103" s="136">
        <f t="shared" si="4"/>
        <v>9.5479452054794525</v>
      </c>
      <c r="L103" s="136">
        <f t="shared" si="5"/>
        <v>9.463013698630137</v>
      </c>
      <c r="M103" s="93" t="s">
        <v>689</v>
      </c>
      <c r="N103" s="90" t="s">
        <v>689</v>
      </c>
      <c r="O103" s="94">
        <v>203355</v>
      </c>
      <c r="P103" s="94"/>
      <c r="Q103" s="95"/>
      <c r="R103" s="95"/>
      <c r="S103" s="94"/>
      <c r="T103" s="95"/>
      <c r="U103" s="95"/>
      <c r="V103" s="94">
        <v>178750.29</v>
      </c>
      <c r="W103" s="96">
        <f t="shared" si="6"/>
        <v>0.87900612229844366</v>
      </c>
      <c r="X103" s="108"/>
      <c r="Y103" s="9"/>
      <c r="Z103" s="10"/>
      <c r="AA103" s="11"/>
    </row>
    <row r="104" spans="1:27" ht="16.5" customHeight="1" x14ac:dyDescent="0.2">
      <c r="A104" s="118">
        <v>102</v>
      </c>
      <c r="B104" s="98" t="s">
        <v>447</v>
      </c>
      <c r="C104" s="90" t="s">
        <v>130</v>
      </c>
      <c r="D104" s="90">
        <v>2010</v>
      </c>
      <c r="E104" s="90">
        <v>18862</v>
      </c>
      <c r="F104" s="92">
        <v>38512</v>
      </c>
      <c r="G104" s="93"/>
      <c r="H104" s="93">
        <v>38808</v>
      </c>
      <c r="I104" s="93">
        <v>39387</v>
      </c>
      <c r="J104" s="93">
        <v>42415</v>
      </c>
      <c r="K104" s="136">
        <f t="shared" si="4"/>
        <v>9.882191780821918</v>
      </c>
      <c r="L104" s="136">
        <f t="shared" si="5"/>
        <v>8.2958904109589042</v>
      </c>
      <c r="M104" s="93" t="s">
        <v>689</v>
      </c>
      <c r="N104" s="90" t="s">
        <v>689</v>
      </c>
      <c r="O104" s="94">
        <v>42251</v>
      </c>
      <c r="P104" s="94"/>
      <c r="Q104" s="95"/>
      <c r="R104" s="95"/>
      <c r="S104" s="94"/>
      <c r="T104" s="95"/>
      <c r="U104" s="95"/>
      <c r="V104" s="94">
        <v>54827.3</v>
      </c>
      <c r="W104" s="96">
        <f t="shared" si="6"/>
        <v>1.2976568601926581</v>
      </c>
      <c r="X104" s="108"/>
      <c r="Y104" s="9"/>
      <c r="Z104" s="10"/>
      <c r="AA104" s="11"/>
    </row>
    <row r="105" spans="1:27" ht="24" customHeight="1" x14ac:dyDescent="0.2">
      <c r="A105" s="118">
        <v>103</v>
      </c>
      <c r="B105" s="98" t="s">
        <v>449</v>
      </c>
      <c r="C105" s="90" t="s">
        <v>130</v>
      </c>
      <c r="D105" s="90">
        <v>2010</v>
      </c>
      <c r="E105" s="90">
        <v>18872</v>
      </c>
      <c r="F105" s="92">
        <v>38588</v>
      </c>
      <c r="G105" s="93"/>
      <c r="H105" s="93">
        <v>38869</v>
      </c>
      <c r="I105" s="93">
        <v>40360</v>
      </c>
      <c r="J105" s="93">
        <v>42415</v>
      </c>
      <c r="K105" s="136">
        <f t="shared" si="4"/>
        <v>9.7150684931506852</v>
      </c>
      <c r="L105" s="136">
        <f t="shared" si="5"/>
        <v>5.6301369863013697</v>
      </c>
      <c r="M105" s="93" t="s">
        <v>689</v>
      </c>
      <c r="N105" s="90" t="s">
        <v>689</v>
      </c>
      <c r="O105" s="94">
        <v>4418400</v>
      </c>
      <c r="P105" s="94"/>
      <c r="Q105" s="95"/>
      <c r="R105" s="95"/>
      <c r="S105" s="94"/>
      <c r="T105" s="95"/>
      <c r="U105" s="95"/>
      <c r="V105" s="94">
        <v>779000</v>
      </c>
      <c r="W105" s="96">
        <f t="shared" si="6"/>
        <v>0.1763081658518921</v>
      </c>
      <c r="X105" s="108"/>
      <c r="Y105" s="9"/>
      <c r="Z105" s="10"/>
      <c r="AA105" s="11"/>
    </row>
    <row r="106" spans="1:27" ht="29.25" customHeight="1" x14ac:dyDescent="0.2">
      <c r="A106" s="118">
        <v>104</v>
      </c>
      <c r="B106" s="89" t="s">
        <v>558</v>
      </c>
      <c r="C106" s="90" t="s">
        <v>265</v>
      </c>
      <c r="D106" s="90">
        <v>2012</v>
      </c>
      <c r="E106" s="90">
        <v>18917</v>
      </c>
      <c r="F106" s="92">
        <v>38902</v>
      </c>
      <c r="G106" s="93"/>
      <c r="H106" s="93">
        <v>39083</v>
      </c>
      <c r="I106" s="93">
        <v>41091</v>
      </c>
      <c r="J106" s="93">
        <v>42415</v>
      </c>
      <c r="K106" s="136">
        <f t="shared" si="4"/>
        <v>9.1287671232876715</v>
      </c>
      <c r="L106" s="136">
        <f t="shared" si="5"/>
        <v>3.6273972602739728</v>
      </c>
      <c r="M106" s="93" t="s">
        <v>689</v>
      </c>
      <c r="N106" s="90" t="s">
        <v>689</v>
      </c>
      <c r="O106" s="94">
        <v>652053.68000000005</v>
      </c>
      <c r="P106" s="94"/>
      <c r="Q106" s="95"/>
      <c r="R106" s="95"/>
      <c r="S106" s="94"/>
      <c r="T106" s="95"/>
      <c r="U106" s="95"/>
      <c r="V106" s="94">
        <v>684140.77</v>
      </c>
      <c r="W106" s="96">
        <f t="shared" si="6"/>
        <v>1.049209276757705</v>
      </c>
      <c r="X106" s="108"/>
      <c r="Y106" s="9"/>
      <c r="Z106" s="10"/>
      <c r="AA106" s="11"/>
    </row>
    <row r="107" spans="1:27" ht="27.75" customHeight="1" x14ac:dyDescent="0.2">
      <c r="A107" s="118">
        <v>105</v>
      </c>
      <c r="B107" s="98" t="s">
        <v>578</v>
      </c>
      <c r="C107" s="90" t="s">
        <v>265</v>
      </c>
      <c r="D107" s="90">
        <v>2010</v>
      </c>
      <c r="E107" s="90">
        <v>18924</v>
      </c>
      <c r="F107" s="92">
        <v>38600</v>
      </c>
      <c r="G107" s="93"/>
      <c r="H107" s="93">
        <v>39203</v>
      </c>
      <c r="I107" s="93">
        <v>40513</v>
      </c>
      <c r="J107" s="93">
        <v>42415</v>
      </c>
      <c r="K107" s="136">
        <f t="shared" si="4"/>
        <v>8.8000000000000007</v>
      </c>
      <c r="L107" s="136">
        <f t="shared" si="5"/>
        <v>5.2109589041095887</v>
      </c>
      <c r="M107" s="93" t="s">
        <v>689</v>
      </c>
      <c r="N107" s="90" t="s">
        <v>689</v>
      </c>
      <c r="O107" s="94">
        <v>711716</v>
      </c>
      <c r="P107" s="94"/>
      <c r="Q107" s="95"/>
      <c r="R107" s="95"/>
      <c r="S107" s="94"/>
      <c r="T107" s="95"/>
      <c r="U107" s="95"/>
      <c r="V107" s="94">
        <v>958647.03</v>
      </c>
      <c r="W107" s="96">
        <f t="shared" si="6"/>
        <v>1.3469516352028057</v>
      </c>
      <c r="X107" s="108"/>
      <c r="Y107" s="9"/>
      <c r="Z107" s="10"/>
      <c r="AA107" s="11"/>
    </row>
    <row r="108" spans="1:27" ht="16.5" customHeight="1" x14ac:dyDescent="0.2">
      <c r="A108" s="118">
        <v>106</v>
      </c>
      <c r="B108" s="89" t="s">
        <v>552</v>
      </c>
      <c r="C108" s="90" t="s">
        <v>265</v>
      </c>
      <c r="D108" s="90">
        <v>2012</v>
      </c>
      <c r="E108" s="90">
        <v>18931</v>
      </c>
      <c r="F108" s="92">
        <v>39150</v>
      </c>
      <c r="G108" s="93"/>
      <c r="H108" s="93">
        <v>39203</v>
      </c>
      <c r="I108" s="93">
        <v>41183</v>
      </c>
      <c r="J108" s="93">
        <v>42415</v>
      </c>
      <c r="K108" s="136">
        <f t="shared" si="4"/>
        <v>8.8000000000000007</v>
      </c>
      <c r="L108" s="136">
        <f t="shared" si="5"/>
        <v>3.3753424657534246</v>
      </c>
      <c r="M108" s="93" t="s">
        <v>689</v>
      </c>
      <c r="N108" s="90" t="s">
        <v>689</v>
      </c>
      <c r="O108" s="94">
        <v>1267023.8</v>
      </c>
      <c r="P108" s="94"/>
      <c r="Q108" s="95"/>
      <c r="R108" s="95"/>
      <c r="S108" s="94"/>
      <c r="T108" s="95"/>
      <c r="U108" s="95"/>
      <c r="V108" s="94">
        <v>1189580.78</v>
      </c>
      <c r="W108" s="96">
        <f t="shared" si="6"/>
        <v>0.93887800686932632</v>
      </c>
      <c r="X108" s="108"/>
      <c r="Y108" s="9"/>
      <c r="Z108" s="10"/>
      <c r="AA108" s="11"/>
    </row>
    <row r="109" spans="1:27" ht="45.75" customHeight="1" x14ac:dyDescent="0.2">
      <c r="A109" s="118">
        <v>107</v>
      </c>
      <c r="B109" s="89" t="s">
        <v>543</v>
      </c>
      <c r="C109" s="90" t="s">
        <v>265</v>
      </c>
      <c r="D109" s="90">
        <v>2012</v>
      </c>
      <c r="E109" s="90">
        <v>18987</v>
      </c>
      <c r="F109" s="92">
        <v>38569</v>
      </c>
      <c r="G109" s="93"/>
      <c r="H109" s="93">
        <v>38838</v>
      </c>
      <c r="I109" s="93">
        <v>41214</v>
      </c>
      <c r="J109" s="93">
        <v>42415</v>
      </c>
      <c r="K109" s="136">
        <f t="shared" si="4"/>
        <v>9.8000000000000007</v>
      </c>
      <c r="L109" s="136">
        <f t="shared" si="5"/>
        <v>3.2904109589041095</v>
      </c>
      <c r="M109" s="93" t="s">
        <v>689</v>
      </c>
      <c r="N109" s="90" t="s">
        <v>689</v>
      </c>
      <c r="O109" s="94">
        <v>281739</v>
      </c>
      <c r="P109" s="94"/>
      <c r="Q109" s="95"/>
      <c r="R109" s="95"/>
      <c r="S109" s="94"/>
      <c r="T109" s="95"/>
      <c r="U109" s="95"/>
      <c r="V109" s="94">
        <v>557427.78</v>
      </c>
      <c r="W109" s="96">
        <f t="shared" si="6"/>
        <v>1.9785254437617796</v>
      </c>
      <c r="X109" s="108" t="s">
        <v>770</v>
      </c>
      <c r="Y109" s="9"/>
      <c r="Z109" s="10"/>
      <c r="AA109" s="11"/>
    </row>
    <row r="110" spans="1:27" ht="29.25" customHeight="1" x14ac:dyDescent="0.2">
      <c r="A110" s="118">
        <v>108</v>
      </c>
      <c r="B110" s="89" t="s">
        <v>335</v>
      </c>
      <c r="C110" s="90" t="s">
        <v>130</v>
      </c>
      <c r="D110" s="90">
        <v>2012</v>
      </c>
      <c r="E110" s="90">
        <v>19336</v>
      </c>
      <c r="F110" s="92">
        <v>38553</v>
      </c>
      <c r="G110" s="93"/>
      <c r="H110" s="93">
        <v>38961</v>
      </c>
      <c r="I110" s="93">
        <v>41244</v>
      </c>
      <c r="J110" s="93">
        <v>42415</v>
      </c>
      <c r="K110" s="136">
        <f t="shared" si="4"/>
        <v>9.463013698630137</v>
      </c>
      <c r="L110" s="136">
        <f t="shared" si="5"/>
        <v>3.2082191780821918</v>
      </c>
      <c r="M110" s="93" t="s">
        <v>689</v>
      </c>
      <c r="N110" s="90" t="s">
        <v>691</v>
      </c>
      <c r="O110" s="94">
        <v>2088935</v>
      </c>
      <c r="P110" s="94"/>
      <c r="Q110" s="95"/>
      <c r="R110" s="95"/>
      <c r="S110" s="94"/>
      <c r="T110" s="95"/>
      <c r="U110" s="95"/>
      <c r="V110" s="94">
        <v>2088935.04</v>
      </c>
      <c r="W110" s="96">
        <f t="shared" si="6"/>
        <v>1.0000000191485134</v>
      </c>
      <c r="X110" s="108"/>
      <c r="Y110" s="9"/>
      <c r="Z110" s="10"/>
      <c r="AA110" s="11"/>
    </row>
    <row r="111" spans="1:27" ht="33" customHeight="1" x14ac:dyDescent="0.2">
      <c r="A111" s="118">
        <v>109</v>
      </c>
      <c r="B111" s="90" t="s">
        <v>203</v>
      </c>
      <c r="C111" s="90" t="s">
        <v>265</v>
      </c>
      <c r="D111" s="90">
        <v>2015</v>
      </c>
      <c r="E111" s="90">
        <v>19584</v>
      </c>
      <c r="F111" s="92">
        <v>40501</v>
      </c>
      <c r="G111" s="93"/>
      <c r="H111" s="93">
        <v>41244</v>
      </c>
      <c r="I111" s="93">
        <v>42339</v>
      </c>
      <c r="J111" s="93">
        <v>42415</v>
      </c>
      <c r="K111" s="136">
        <f t="shared" si="4"/>
        <v>3.2082191780821918</v>
      </c>
      <c r="L111" s="136">
        <f t="shared" si="5"/>
        <v>0.20821917808219179</v>
      </c>
      <c r="M111" s="93" t="s">
        <v>689</v>
      </c>
      <c r="N111" s="90" t="s">
        <v>691</v>
      </c>
      <c r="O111" s="94">
        <v>3432452</v>
      </c>
      <c r="P111" s="94">
        <v>69579</v>
      </c>
      <c r="Q111" s="95">
        <v>2652770</v>
      </c>
      <c r="R111" s="95">
        <v>0</v>
      </c>
      <c r="S111" s="94">
        <v>692973</v>
      </c>
      <c r="T111" s="95">
        <v>692970</v>
      </c>
      <c r="U111" s="95">
        <v>100</v>
      </c>
      <c r="V111" s="94">
        <v>3415319.74</v>
      </c>
      <c r="W111" s="96">
        <f t="shared" si="6"/>
        <v>0.99500874010765483</v>
      </c>
      <c r="X111" s="108"/>
      <c r="Y111" s="9"/>
      <c r="Z111" s="10"/>
      <c r="AA111" s="11"/>
    </row>
    <row r="112" spans="1:27" ht="16.5" customHeight="1" x14ac:dyDescent="0.2">
      <c r="A112" s="118">
        <v>110</v>
      </c>
      <c r="B112" s="89" t="s">
        <v>545</v>
      </c>
      <c r="C112" s="90" t="s">
        <v>265</v>
      </c>
      <c r="D112" s="90">
        <v>2012</v>
      </c>
      <c r="E112" s="90">
        <v>19903</v>
      </c>
      <c r="F112" s="92">
        <v>38616</v>
      </c>
      <c r="G112" s="93"/>
      <c r="H112" s="93">
        <v>38749</v>
      </c>
      <c r="I112" s="93">
        <v>41214</v>
      </c>
      <c r="J112" s="93">
        <v>42415</v>
      </c>
      <c r="K112" s="136">
        <f t="shared" si="4"/>
        <v>10.043835616438356</v>
      </c>
      <c r="L112" s="136">
        <f t="shared" si="5"/>
        <v>3.2904109589041095</v>
      </c>
      <c r="M112" s="93" t="s">
        <v>689</v>
      </c>
      <c r="N112" s="90" t="s">
        <v>689</v>
      </c>
      <c r="O112" s="94">
        <v>1083055.29</v>
      </c>
      <c r="P112" s="94"/>
      <c r="Q112" s="95"/>
      <c r="R112" s="95"/>
      <c r="S112" s="94"/>
      <c r="T112" s="95"/>
      <c r="U112" s="95"/>
      <c r="V112" s="94">
        <v>960709.85</v>
      </c>
      <c r="W112" s="96">
        <f t="shared" si="6"/>
        <v>0.88703675506723201</v>
      </c>
      <c r="X112" s="108"/>
      <c r="Y112" s="9"/>
      <c r="Z112" s="10"/>
      <c r="AA112" s="11"/>
    </row>
    <row r="113" spans="1:27" ht="36.75" customHeight="1" x14ac:dyDescent="0.2">
      <c r="A113" s="118">
        <v>111</v>
      </c>
      <c r="B113" s="90" t="s">
        <v>9</v>
      </c>
      <c r="C113" s="90" t="s">
        <v>130</v>
      </c>
      <c r="D113" s="90">
        <v>2015</v>
      </c>
      <c r="E113" s="90">
        <v>20023</v>
      </c>
      <c r="F113" s="92">
        <v>38544</v>
      </c>
      <c r="G113" s="93"/>
      <c r="H113" s="93">
        <v>39173</v>
      </c>
      <c r="I113" s="93">
        <v>42156</v>
      </c>
      <c r="J113" s="93">
        <v>42415</v>
      </c>
      <c r="K113" s="136">
        <f t="shared" si="4"/>
        <v>8.882191780821918</v>
      </c>
      <c r="L113" s="136">
        <f t="shared" si="5"/>
        <v>0.70958904109589038</v>
      </c>
      <c r="M113" s="93" t="s">
        <v>689</v>
      </c>
      <c r="N113" s="90" t="s">
        <v>689</v>
      </c>
      <c r="O113" s="94">
        <v>1070779</v>
      </c>
      <c r="P113" s="94">
        <v>848017</v>
      </c>
      <c r="Q113" s="95">
        <v>48782</v>
      </c>
      <c r="R113" s="95">
        <v>0</v>
      </c>
      <c r="S113" s="94">
        <v>322</v>
      </c>
      <c r="T113" s="95">
        <v>322</v>
      </c>
      <c r="U113" s="95">
        <v>99.9</v>
      </c>
      <c r="V113" s="94">
        <v>944787.28</v>
      </c>
      <c r="W113" s="96">
        <f t="shared" si="6"/>
        <v>0.88233639247687901</v>
      </c>
      <c r="X113" s="108"/>
      <c r="Y113" s="9"/>
      <c r="Z113" s="10"/>
      <c r="AA113" s="11"/>
    </row>
    <row r="114" spans="1:27" ht="16.5" customHeight="1" x14ac:dyDescent="0.2">
      <c r="A114" s="118">
        <v>112</v>
      </c>
      <c r="B114" s="106" t="s">
        <v>273</v>
      </c>
      <c r="C114" s="90" t="s">
        <v>130</v>
      </c>
      <c r="D114" s="90">
        <v>2014</v>
      </c>
      <c r="E114" s="90">
        <v>20040</v>
      </c>
      <c r="F114" s="92">
        <v>38546</v>
      </c>
      <c r="G114" s="93"/>
      <c r="H114" s="93">
        <v>39114</v>
      </c>
      <c r="I114" s="93">
        <v>41852</v>
      </c>
      <c r="J114" s="93">
        <v>42415</v>
      </c>
      <c r="K114" s="136">
        <f t="shared" si="4"/>
        <v>9.043835616438356</v>
      </c>
      <c r="L114" s="136">
        <f t="shared" si="5"/>
        <v>1.5424657534246575</v>
      </c>
      <c r="M114" s="93" t="s">
        <v>689</v>
      </c>
      <c r="N114" s="90" t="s">
        <v>691</v>
      </c>
      <c r="O114" s="94">
        <v>664136.04</v>
      </c>
      <c r="P114" s="94"/>
      <c r="Q114" s="95"/>
      <c r="R114" s="95"/>
      <c r="S114" s="94"/>
      <c r="T114" s="95"/>
      <c r="U114" s="95"/>
      <c r="V114" s="94">
        <v>650656.68000000005</v>
      </c>
      <c r="W114" s="96">
        <f t="shared" si="6"/>
        <v>0.97970391728778938</v>
      </c>
      <c r="X114" s="108"/>
      <c r="Y114" s="9"/>
      <c r="Z114" s="10"/>
      <c r="AA114" s="11"/>
    </row>
    <row r="115" spans="1:27" ht="26.25" customHeight="1" x14ac:dyDescent="0.2">
      <c r="A115" s="118">
        <v>113</v>
      </c>
      <c r="B115" s="90" t="s">
        <v>8</v>
      </c>
      <c r="C115" s="90" t="s">
        <v>130</v>
      </c>
      <c r="D115" s="90">
        <v>2015</v>
      </c>
      <c r="E115" s="90">
        <v>20049</v>
      </c>
      <c r="F115" s="92">
        <v>38531</v>
      </c>
      <c r="G115" s="93"/>
      <c r="H115" s="93">
        <v>39173</v>
      </c>
      <c r="I115" s="93">
        <v>41974</v>
      </c>
      <c r="J115" s="93">
        <v>42415</v>
      </c>
      <c r="K115" s="136">
        <f t="shared" si="4"/>
        <v>8.882191780821918</v>
      </c>
      <c r="L115" s="136">
        <f t="shared" si="5"/>
        <v>1.2082191780821918</v>
      </c>
      <c r="M115" s="93" t="s">
        <v>689</v>
      </c>
      <c r="N115" s="90" t="s">
        <v>689</v>
      </c>
      <c r="O115" s="94">
        <v>1050731</v>
      </c>
      <c r="P115" s="94">
        <v>840818</v>
      </c>
      <c r="Q115" s="95">
        <v>57681</v>
      </c>
      <c r="R115" s="95">
        <v>0</v>
      </c>
      <c r="S115" s="94">
        <v>0</v>
      </c>
      <c r="T115" s="95">
        <v>0</v>
      </c>
      <c r="U115" s="95">
        <v>0</v>
      </c>
      <c r="V115" s="94">
        <v>943919.84</v>
      </c>
      <c r="W115" s="96">
        <f t="shared" si="6"/>
        <v>0.89834585636095243</v>
      </c>
      <c r="X115" s="108"/>
      <c r="Y115" s="9"/>
      <c r="Z115" s="10"/>
      <c r="AA115" s="11"/>
    </row>
    <row r="116" spans="1:27" ht="45.75" customHeight="1" x14ac:dyDescent="0.2">
      <c r="A116" s="118">
        <v>114</v>
      </c>
      <c r="B116" s="89" t="s">
        <v>556</v>
      </c>
      <c r="C116" s="90" t="s">
        <v>265</v>
      </c>
      <c r="D116" s="90">
        <v>2012</v>
      </c>
      <c r="E116" s="90">
        <v>20388</v>
      </c>
      <c r="F116" s="92">
        <v>39030</v>
      </c>
      <c r="G116" s="93"/>
      <c r="H116" s="93">
        <v>39083</v>
      </c>
      <c r="I116" s="93">
        <v>41214</v>
      </c>
      <c r="J116" s="93">
        <v>42415</v>
      </c>
      <c r="K116" s="136">
        <f t="shared" si="4"/>
        <v>9.1287671232876715</v>
      </c>
      <c r="L116" s="136">
        <f t="shared" si="5"/>
        <v>3.2904109589041095</v>
      </c>
      <c r="M116" s="93" t="s">
        <v>689</v>
      </c>
      <c r="N116" s="90" t="s">
        <v>689</v>
      </c>
      <c r="O116" s="94">
        <v>648561.6</v>
      </c>
      <c r="P116" s="94"/>
      <c r="Q116" s="95"/>
      <c r="R116" s="95"/>
      <c r="S116" s="94"/>
      <c r="T116" s="95"/>
      <c r="U116" s="95"/>
      <c r="V116" s="94">
        <v>578629.38</v>
      </c>
      <c r="W116" s="96">
        <f t="shared" si="6"/>
        <v>0.8921733571645315</v>
      </c>
      <c r="X116" s="108" t="s">
        <v>799</v>
      </c>
      <c r="Y116" s="9"/>
      <c r="Z116" s="10"/>
      <c r="AA116" s="11"/>
    </row>
    <row r="117" spans="1:27" ht="16.5" customHeight="1" x14ac:dyDescent="0.2">
      <c r="A117" s="118">
        <v>115</v>
      </c>
      <c r="B117" s="98" t="s">
        <v>426</v>
      </c>
      <c r="C117" s="90" t="s">
        <v>130</v>
      </c>
      <c r="D117" s="90">
        <v>2010</v>
      </c>
      <c r="E117" s="90">
        <v>20712</v>
      </c>
      <c r="F117" s="92">
        <v>38609</v>
      </c>
      <c r="G117" s="93"/>
      <c r="H117" s="93">
        <v>38808</v>
      </c>
      <c r="I117" s="93">
        <v>39356</v>
      </c>
      <c r="J117" s="93">
        <v>42415</v>
      </c>
      <c r="K117" s="136">
        <f t="shared" si="4"/>
        <v>9.882191780821918</v>
      </c>
      <c r="L117" s="136">
        <f t="shared" si="5"/>
        <v>8.3808219178082197</v>
      </c>
      <c r="M117" s="93" t="s">
        <v>691</v>
      </c>
      <c r="N117" s="90" t="s">
        <v>689</v>
      </c>
      <c r="O117" s="94">
        <v>299372</v>
      </c>
      <c r="P117" s="94"/>
      <c r="Q117" s="95"/>
      <c r="R117" s="95"/>
      <c r="S117" s="94"/>
      <c r="T117" s="95"/>
      <c r="U117" s="95"/>
      <c r="V117" s="94">
        <v>365069.32</v>
      </c>
      <c r="W117" s="96">
        <f t="shared" si="6"/>
        <v>1.2194504496078458</v>
      </c>
      <c r="X117" s="108"/>
      <c r="Y117" s="9"/>
      <c r="Z117" s="10"/>
      <c r="AA117" s="11"/>
    </row>
    <row r="118" spans="1:27" ht="16.5" customHeight="1" x14ac:dyDescent="0.2">
      <c r="A118" s="118">
        <v>116</v>
      </c>
      <c r="B118" s="98" t="s">
        <v>432</v>
      </c>
      <c r="C118" s="90" t="s">
        <v>130</v>
      </c>
      <c r="D118" s="90">
        <v>2010</v>
      </c>
      <c r="E118" s="90">
        <v>20782</v>
      </c>
      <c r="F118" s="92">
        <v>38672</v>
      </c>
      <c r="G118" s="93"/>
      <c r="H118" s="93">
        <v>38777</v>
      </c>
      <c r="I118" s="93">
        <v>40118</v>
      </c>
      <c r="J118" s="93">
        <v>42415</v>
      </c>
      <c r="K118" s="136">
        <f t="shared" si="4"/>
        <v>9.9671232876712335</v>
      </c>
      <c r="L118" s="136">
        <f t="shared" si="5"/>
        <v>6.2931506849315069</v>
      </c>
      <c r="M118" s="93" t="s">
        <v>691</v>
      </c>
      <c r="N118" s="90" t="s">
        <v>689</v>
      </c>
      <c r="O118" s="94">
        <v>3375840</v>
      </c>
      <c r="P118" s="94"/>
      <c r="Q118" s="95"/>
      <c r="R118" s="95"/>
      <c r="S118" s="94"/>
      <c r="T118" s="95"/>
      <c r="U118" s="95"/>
      <c r="V118" s="94">
        <v>2492723.4300000002</v>
      </c>
      <c r="W118" s="96">
        <f t="shared" si="6"/>
        <v>0.73840094021043656</v>
      </c>
      <c r="X118" s="108"/>
      <c r="Y118" s="9"/>
      <c r="Z118" s="10"/>
      <c r="AA118" s="11"/>
    </row>
    <row r="119" spans="1:27" ht="16.5" customHeight="1" x14ac:dyDescent="0.2">
      <c r="A119" s="118">
        <v>117</v>
      </c>
      <c r="B119" s="90" t="s">
        <v>194</v>
      </c>
      <c r="C119" s="90" t="s">
        <v>265</v>
      </c>
      <c r="D119" s="90">
        <v>2015</v>
      </c>
      <c r="E119" s="90">
        <v>21023</v>
      </c>
      <c r="F119" s="92">
        <v>38930</v>
      </c>
      <c r="G119" s="93"/>
      <c r="H119" s="93">
        <v>39234</v>
      </c>
      <c r="I119" s="93">
        <v>42278</v>
      </c>
      <c r="J119" s="93">
        <v>42415</v>
      </c>
      <c r="K119" s="136">
        <f t="shared" si="4"/>
        <v>8.7150684931506852</v>
      </c>
      <c r="L119" s="136">
        <f t="shared" si="5"/>
        <v>0.37534246575342467</v>
      </c>
      <c r="M119" s="93" t="s">
        <v>689</v>
      </c>
      <c r="N119" s="90" t="s">
        <v>691</v>
      </c>
      <c r="O119" s="94">
        <v>5727266</v>
      </c>
      <c r="P119" s="94">
        <v>5574453</v>
      </c>
      <c r="Q119" s="95">
        <v>139141</v>
      </c>
      <c r="R119" s="95">
        <v>0</v>
      </c>
      <c r="S119" s="94">
        <v>10604</v>
      </c>
      <c r="T119" s="95">
        <v>9906</v>
      </c>
      <c r="U119" s="95">
        <v>93.4</v>
      </c>
      <c r="V119" s="94">
        <v>5723499.5099999998</v>
      </c>
      <c r="W119" s="96">
        <f t="shared" si="6"/>
        <v>0.99934235811642058</v>
      </c>
      <c r="X119" s="108"/>
      <c r="Y119" s="9"/>
      <c r="Z119" s="10"/>
      <c r="AA119" s="11"/>
    </row>
    <row r="120" spans="1:27" ht="16.5" customHeight="1" x14ac:dyDescent="0.2">
      <c r="A120" s="118">
        <v>118</v>
      </c>
      <c r="B120" s="89" t="s">
        <v>608</v>
      </c>
      <c r="C120" s="90" t="s">
        <v>266</v>
      </c>
      <c r="D120" s="90">
        <v>2012</v>
      </c>
      <c r="E120" s="90">
        <v>21154</v>
      </c>
      <c r="F120" s="92">
        <v>39588</v>
      </c>
      <c r="G120" s="93"/>
      <c r="H120" s="93" t="s">
        <v>698</v>
      </c>
      <c r="I120" s="93" t="s">
        <v>698</v>
      </c>
      <c r="J120" s="93">
        <v>42415</v>
      </c>
      <c r="K120" s="136" t="e">
        <f t="shared" si="4"/>
        <v>#VALUE!</v>
      </c>
      <c r="L120" s="136" t="e">
        <f t="shared" si="5"/>
        <v>#VALUE!</v>
      </c>
      <c r="M120" s="93" t="s">
        <v>689</v>
      </c>
      <c r="N120" s="90" t="s">
        <v>689</v>
      </c>
      <c r="O120" s="94">
        <v>2378245</v>
      </c>
      <c r="P120" s="94"/>
      <c r="Q120" s="95"/>
      <c r="R120" s="95"/>
      <c r="S120" s="94"/>
      <c r="T120" s="95"/>
      <c r="U120" s="95"/>
      <c r="V120" s="94">
        <v>0</v>
      </c>
      <c r="W120" s="96">
        <f t="shared" si="6"/>
        <v>0</v>
      </c>
      <c r="X120" s="108"/>
      <c r="Y120" s="9"/>
      <c r="Z120" s="10"/>
      <c r="AA120" s="11"/>
    </row>
    <row r="121" spans="1:27" ht="16.5" customHeight="1" x14ac:dyDescent="0.2">
      <c r="A121" s="118">
        <v>119</v>
      </c>
      <c r="B121" s="98" t="s">
        <v>586</v>
      </c>
      <c r="C121" s="90" t="s">
        <v>265</v>
      </c>
      <c r="D121" s="90">
        <v>2010</v>
      </c>
      <c r="E121" s="90">
        <v>21431</v>
      </c>
      <c r="F121" s="92">
        <v>38629</v>
      </c>
      <c r="G121" s="93"/>
      <c r="H121" s="93">
        <v>40483</v>
      </c>
      <c r="I121" s="93">
        <v>40513</v>
      </c>
      <c r="J121" s="93">
        <v>42415</v>
      </c>
      <c r="K121" s="136">
        <f t="shared" si="4"/>
        <v>5.2931506849315069</v>
      </c>
      <c r="L121" s="136">
        <f t="shared" si="5"/>
        <v>5.2109589041095887</v>
      </c>
      <c r="M121" s="93" t="s">
        <v>689</v>
      </c>
      <c r="N121" s="90" t="s">
        <v>689</v>
      </c>
      <c r="O121" s="94">
        <v>2151223</v>
      </c>
      <c r="P121" s="94"/>
      <c r="Q121" s="95"/>
      <c r="R121" s="95"/>
      <c r="S121" s="94"/>
      <c r="T121" s="95"/>
      <c r="U121" s="95"/>
      <c r="V121" s="94">
        <v>50500</v>
      </c>
      <c r="W121" s="96">
        <f t="shared" si="6"/>
        <v>2.3475018628938051E-2</v>
      </c>
      <c r="X121" s="108"/>
      <c r="Y121" s="9"/>
      <c r="Z121" s="10"/>
      <c r="AA121" s="11"/>
    </row>
    <row r="122" spans="1:27" ht="16.5" customHeight="1" x14ac:dyDescent="0.2">
      <c r="A122" s="118">
        <v>120</v>
      </c>
      <c r="B122" s="99" t="s">
        <v>571</v>
      </c>
      <c r="C122" s="90" t="s">
        <v>265</v>
      </c>
      <c r="D122" s="90">
        <v>2011</v>
      </c>
      <c r="E122" s="90">
        <v>21816</v>
      </c>
      <c r="F122" s="92">
        <v>39276</v>
      </c>
      <c r="G122" s="93"/>
      <c r="H122" s="93">
        <v>39448</v>
      </c>
      <c r="I122" s="93">
        <v>40483</v>
      </c>
      <c r="J122" s="93">
        <v>42415</v>
      </c>
      <c r="K122" s="136">
        <f t="shared" si="4"/>
        <v>8.1287671232876715</v>
      </c>
      <c r="L122" s="136">
        <f t="shared" si="5"/>
        <v>5.2931506849315069</v>
      </c>
      <c r="M122" s="93" t="s">
        <v>689</v>
      </c>
      <c r="N122" s="90" t="s">
        <v>689</v>
      </c>
      <c r="O122" s="94">
        <v>206085</v>
      </c>
      <c r="P122" s="94"/>
      <c r="Q122" s="95"/>
      <c r="R122" s="95"/>
      <c r="S122" s="94"/>
      <c r="T122" s="95"/>
      <c r="U122" s="95"/>
      <c r="V122" s="94">
        <v>302794.46000000002</v>
      </c>
      <c r="W122" s="96">
        <f t="shared" si="6"/>
        <v>1.4692697673290149</v>
      </c>
      <c r="X122" s="108"/>
      <c r="Y122" s="9"/>
      <c r="Z122" s="10"/>
      <c r="AA122" s="11"/>
    </row>
    <row r="123" spans="1:27" ht="30.75" customHeight="1" x14ac:dyDescent="0.2">
      <c r="A123" s="118">
        <v>121</v>
      </c>
      <c r="B123" s="98" t="s">
        <v>448</v>
      </c>
      <c r="C123" s="90" t="s">
        <v>130</v>
      </c>
      <c r="D123" s="90">
        <v>2010</v>
      </c>
      <c r="E123" s="90">
        <v>21958</v>
      </c>
      <c r="F123" s="92">
        <v>38587</v>
      </c>
      <c r="G123" s="93"/>
      <c r="H123" s="93">
        <v>38869</v>
      </c>
      <c r="I123" s="93">
        <v>39965</v>
      </c>
      <c r="J123" s="93">
        <v>42415</v>
      </c>
      <c r="K123" s="136">
        <f t="shared" si="4"/>
        <v>9.7150684931506852</v>
      </c>
      <c r="L123" s="136">
        <f t="shared" si="5"/>
        <v>6.7123287671232879</v>
      </c>
      <c r="M123" s="93" t="s">
        <v>689</v>
      </c>
      <c r="N123" s="90" t="s">
        <v>689</v>
      </c>
      <c r="O123" s="94">
        <v>99000</v>
      </c>
      <c r="P123" s="94"/>
      <c r="Q123" s="95"/>
      <c r="R123" s="95"/>
      <c r="S123" s="94"/>
      <c r="T123" s="95"/>
      <c r="U123" s="95"/>
      <c r="V123" s="94">
        <v>152940.16</v>
      </c>
      <c r="W123" s="96">
        <f t="shared" si="6"/>
        <v>1.544850101010101</v>
      </c>
      <c r="X123" s="108"/>
      <c r="Y123" s="9"/>
      <c r="Z123" s="10"/>
      <c r="AA123" s="11"/>
    </row>
    <row r="124" spans="1:27" ht="16.5" customHeight="1" x14ac:dyDescent="0.2">
      <c r="A124" s="118">
        <v>122</v>
      </c>
      <c r="B124" s="100" t="s">
        <v>523</v>
      </c>
      <c r="C124" s="90" t="s">
        <v>265</v>
      </c>
      <c r="D124" s="90">
        <v>2014</v>
      </c>
      <c r="E124" s="90">
        <v>22006</v>
      </c>
      <c r="F124" s="92">
        <v>39125</v>
      </c>
      <c r="G124" s="93"/>
      <c r="H124" s="93">
        <v>39173</v>
      </c>
      <c r="I124" s="93">
        <v>41974</v>
      </c>
      <c r="J124" s="93">
        <v>42415</v>
      </c>
      <c r="K124" s="136">
        <f t="shared" si="4"/>
        <v>8.882191780821918</v>
      </c>
      <c r="L124" s="136">
        <f t="shared" si="5"/>
        <v>1.2082191780821918</v>
      </c>
      <c r="M124" s="93" t="s">
        <v>689</v>
      </c>
      <c r="N124" s="90" t="s">
        <v>691</v>
      </c>
      <c r="O124" s="94">
        <v>1985910.78</v>
      </c>
      <c r="P124" s="94"/>
      <c r="Q124" s="95"/>
      <c r="R124" s="95"/>
      <c r="S124" s="94"/>
      <c r="T124" s="95"/>
      <c r="U124" s="95"/>
      <c r="V124" s="94">
        <v>1985871.85</v>
      </c>
      <c r="W124" s="96">
        <f t="shared" si="6"/>
        <v>0.99998039690383278</v>
      </c>
      <c r="X124" s="108"/>
      <c r="Y124" s="9"/>
      <c r="Z124" s="10"/>
      <c r="AA124" s="11"/>
    </row>
    <row r="125" spans="1:27" ht="26.25" customHeight="1" x14ac:dyDescent="0.2">
      <c r="A125" s="118">
        <v>123</v>
      </c>
      <c r="B125" s="98" t="s">
        <v>440</v>
      </c>
      <c r="C125" s="90" t="s">
        <v>130</v>
      </c>
      <c r="D125" s="90">
        <v>2010</v>
      </c>
      <c r="E125" s="90">
        <v>22352</v>
      </c>
      <c r="F125" s="92">
        <v>38601</v>
      </c>
      <c r="G125" s="93"/>
      <c r="H125" s="93">
        <v>39753</v>
      </c>
      <c r="I125" s="93">
        <v>41609</v>
      </c>
      <c r="J125" s="93">
        <v>42415</v>
      </c>
      <c r="K125" s="136">
        <f t="shared" si="4"/>
        <v>7.2931506849315069</v>
      </c>
      <c r="L125" s="136">
        <f t="shared" si="5"/>
        <v>2.2082191780821918</v>
      </c>
      <c r="M125" s="93" t="s">
        <v>689</v>
      </c>
      <c r="N125" s="90" t="s">
        <v>691</v>
      </c>
      <c r="O125" s="94">
        <v>2632700.2200000002</v>
      </c>
      <c r="P125" s="94"/>
      <c r="Q125" s="95"/>
      <c r="R125" s="95"/>
      <c r="S125" s="94"/>
      <c r="T125" s="95"/>
      <c r="U125" s="95"/>
      <c r="V125" s="94">
        <v>2811121.78</v>
      </c>
      <c r="W125" s="96">
        <f t="shared" si="6"/>
        <v>1.0677713165534659</v>
      </c>
      <c r="X125" s="108"/>
      <c r="Y125" s="9"/>
      <c r="Z125" s="10"/>
      <c r="AA125" s="11"/>
    </row>
    <row r="126" spans="1:27" ht="16.5" customHeight="1" x14ac:dyDescent="0.2">
      <c r="A126" s="118">
        <v>124</v>
      </c>
      <c r="B126" s="97" t="s">
        <v>313</v>
      </c>
      <c r="C126" s="90" t="s">
        <v>130</v>
      </c>
      <c r="D126" s="90">
        <v>2013</v>
      </c>
      <c r="E126" s="90">
        <v>22854</v>
      </c>
      <c r="F126" s="92">
        <v>38597</v>
      </c>
      <c r="G126" s="93"/>
      <c r="H126" s="93">
        <v>38808</v>
      </c>
      <c r="I126" s="93">
        <v>41426</v>
      </c>
      <c r="J126" s="93">
        <v>42415</v>
      </c>
      <c r="K126" s="136">
        <f t="shared" si="4"/>
        <v>9.882191780821918</v>
      </c>
      <c r="L126" s="136">
        <f t="shared" si="5"/>
        <v>2.7095890410958905</v>
      </c>
      <c r="M126" s="93" t="s">
        <v>689</v>
      </c>
      <c r="N126" s="90" t="s">
        <v>691</v>
      </c>
      <c r="O126" s="94">
        <v>5925060.4699999997</v>
      </c>
      <c r="P126" s="94"/>
      <c r="Q126" s="95"/>
      <c r="R126" s="95"/>
      <c r="S126" s="94"/>
      <c r="T126" s="95"/>
      <c r="U126" s="95"/>
      <c r="V126" s="94">
        <v>7201797.2199999997</v>
      </c>
      <c r="W126" s="96">
        <f t="shared" si="6"/>
        <v>1.215480796603583</v>
      </c>
      <c r="X126" s="108"/>
      <c r="Y126" s="9"/>
      <c r="Z126" s="10"/>
      <c r="AA126" s="11"/>
    </row>
    <row r="127" spans="1:27" ht="16.5" customHeight="1" x14ac:dyDescent="0.2">
      <c r="A127" s="118">
        <v>125</v>
      </c>
      <c r="B127" s="90" t="s">
        <v>11</v>
      </c>
      <c r="C127" s="90" t="s">
        <v>130</v>
      </c>
      <c r="D127" s="90">
        <v>2015</v>
      </c>
      <c r="E127" s="90">
        <v>23397</v>
      </c>
      <c r="F127" s="92">
        <v>38890</v>
      </c>
      <c r="G127" s="93"/>
      <c r="H127" s="93">
        <v>39173</v>
      </c>
      <c r="I127" s="93">
        <v>42186</v>
      </c>
      <c r="J127" s="93">
        <v>42415</v>
      </c>
      <c r="K127" s="136">
        <f t="shared" si="4"/>
        <v>8.882191780821918</v>
      </c>
      <c r="L127" s="136">
        <f t="shared" si="5"/>
        <v>0.62739726027397258</v>
      </c>
      <c r="M127" s="93" t="s">
        <v>689</v>
      </c>
      <c r="N127" s="90" t="s">
        <v>691</v>
      </c>
      <c r="O127" s="94">
        <v>7152770</v>
      </c>
      <c r="P127" s="94">
        <v>4100250</v>
      </c>
      <c r="Q127" s="95">
        <v>434004</v>
      </c>
      <c r="R127" s="95">
        <v>0</v>
      </c>
      <c r="S127" s="94">
        <v>27494</v>
      </c>
      <c r="T127" s="95">
        <v>17714</v>
      </c>
      <c r="U127" s="95">
        <v>64.400000000000006</v>
      </c>
      <c r="V127" s="94">
        <v>4551967.21</v>
      </c>
      <c r="W127" s="96">
        <f t="shared" si="6"/>
        <v>0.63639222427115649</v>
      </c>
      <c r="X127" s="108"/>
      <c r="Y127" s="9"/>
      <c r="Z127" s="10"/>
      <c r="AA127" s="11"/>
    </row>
    <row r="128" spans="1:27" ht="16.5" customHeight="1" x14ac:dyDescent="0.2">
      <c r="A128" s="118">
        <v>126</v>
      </c>
      <c r="B128" s="99" t="s">
        <v>660</v>
      </c>
      <c r="C128" s="90" t="s">
        <v>268</v>
      </c>
      <c r="D128" s="90">
        <v>2011</v>
      </c>
      <c r="E128" s="90">
        <v>23398</v>
      </c>
      <c r="F128" s="92">
        <v>38672</v>
      </c>
      <c r="G128" s="93"/>
      <c r="H128" s="93">
        <v>38838</v>
      </c>
      <c r="I128" s="93">
        <v>40878</v>
      </c>
      <c r="J128" s="93">
        <v>42415</v>
      </c>
      <c r="K128" s="136">
        <f t="shared" si="4"/>
        <v>9.8000000000000007</v>
      </c>
      <c r="L128" s="136">
        <f t="shared" si="5"/>
        <v>4.2109589041095887</v>
      </c>
      <c r="M128" s="93" t="s">
        <v>689</v>
      </c>
      <c r="N128" s="90" t="s">
        <v>689</v>
      </c>
      <c r="O128" s="94">
        <v>1411073</v>
      </c>
      <c r="P128" s="94"/>
      <c r="Q128" s="95"/>
      <c r="R128" s="95"/>
      <c r="S128" s="94"/>
      <c r="T128" s="95"/>
      <c r="U128" s="95"/>
      <c r="V128" s="94">
        <v>4254984.2300000004</v>
      </c>
      <c r="W128" s="96">
        <f t="shared" si="6"/>
        <v>3.0154245953256851</v>
      </c>
      <c r="X128" s="108"/>
      <c r="Y128" s="9"/>
      <c r="Z128" s="10"/>
      <c r="AA128" s="11"/>
    </row>
    <row r="129" spans="1:27" ht="16.5" customHeight="1" x14ac:dyDescent="0.2">
      <c r="A129" s="118">
        <v>127</v>
      </c>
      <c r="B129" s="98" t="s">
        <v>428</v>
      </c>
      <c r="C129" s="90" t="s">
        <v>130</v>
      </c>
      <c r="D129" s="90">
        <v>2010</v>
      </c>
      <c r="E129" s="90">
        <v>23568</v>
      </c>
      <c r="F129" s="92">
        <v>38611</v>
      </c>
      <c r="G129" s="93"/>
      <c r="H129" s="93">
        <v>38777</v>
      </c>
      <c r="I129" s="93">
        <v>40210</v>
      </c>
      <c r="J129" s="93">
        <v>42415</v>
      </c>
      <c r="K129" s="136">
        <f t="shared" si="4"/>
        <v>9.9671232876712335</v>
      </c>
      <c r="L129" s="136">
        <f t="shared" si="5"/>
        <v>6.0410958904109586</v>
      </c>
      <c r="M129" s="93" t="s">
        <v>691</v>
      </c>
      <c r="N129" s="90" t="s">
        <v>689</v>
      </c>
      <c r="O129" s="94">
        <v>286579</v>
      </c>
      <c r="P129" s="94"/>
      <c r="Q129" s="95"/>
      <c r="R129" s="95"/>
      <c r="S129" s="94"/>
      <c r="T129" s="95"/>
      <c r="U129" s="95"/>
      <c r="V129" s="94">
        <v>367763.81</v>
      </c>
      <c r="W129" s="96">
        <f t="shared" si="6"/>
        <v>1.2832894594509716</v>
      </c>
      <c r="X129" s="108"/>
      <c r="Y129" s="9"/>
      <c r="Z129" s="10"/>
      <c r="AA129" s="11"/>
    </row>
    <row r="130" spans="1:27" ht="16.5" customHeight="1" x14ac:dyDescent="0.2">
      <c r="A130" s="118">
        <v>128</v>
      </c>
      <c r="B130" s="89" t="s">
        <v>565</v>
      </c>
      <c r="C130" s="90" t="s">
        <v>265</v>
      </c>
      <c r="D130" s="90">
        <v>2012</v>
      </c>
      <c r="E130" s="90">
        <v>23595</v>
      </c>
      <c r="F130" s="92">
        <v>38825</v>
      </c>
      <c r="G130" s="93"/>
      <c r="H130" s="93">
        <v>40878</v>
      </c>
      <c r="I130" s="93">
        <v>41153</v>
      </c>
      <c r="J130" s="93">
        <v>42415</v>
      </c>
      <c r="K130" s="136">
        <f t="shared" si="4"/>
        <v>4.2109589041095887</v>
      </c>
      <c r="L130" s="136">
        <f t="shared" si="5"/>
        <v>3.4575342465753423</v>
      </c>
      <c r="M130" s="93" t="s">
        <v>689</v>
      </c>
      <c r="N130" s="90" t="s">
        <v>689</v>
      </c>
      <c r="O130" s="94">
        <v>638683</v>
      </c>
      <c r="P130" s="94"/>
      <c r="Q130" s="95"/>
      <c r="R130" s="95"/>
      <c r="S130" s="94"/>
      <c r="T130" s="95"/>
      <c r="U130" s="95"/>
      <c r="V130" s="94">
        <v>169581.5</v>
      </c>
      <c r="W130" s="96">
        <f t="shared" si="6"/>
        <v>0.2655174789371253</v>
      </c>
      <c r="X130" s="108"/>
      <c r="Y130" s="9"/>
      <c r="Z130" s="10"/>
      <c r="AA130" s="11"/>
    </row>
    <row r="131" spans="1:27" ht="16.5" customHeight="1" x14ac:dyDescent="0.2">
      <c r="A131" s="118">
        <v>129</v>
      </c>
      <c r="B131" s="99" t="s">
        <v>361</v>
      </c>
      <c r="C131" s="90" t="s">
        <v>130</v>
      </c>
      <c r="D131" s="90">
        <v>2011</v>
      </c>
      <c r="E131" s="90">
        <v>23649</v>
      </c>
      <c r="F131" s="92">
        <v>38645</v>
      </c>
      <c r="G131" s="93"/>
      <c r="H131" s="93">
        <v>38777</v>
      </c>
      <c r="I131" s="93">
        <v>40878</v>
      </c>
      <c r="J131" s="93">
        <v>42415</v>
      </c>
      <c r="K131" s="136">
        <f t="shared" si="4"/>
        <v>9.9671232876712335</v>
      </c>
      <c r="L131" s="136">
        <f t="shared" si="5"/>
        <v>4.2109589041095887</v>
      </c>
      <c r="M131" s="93" t="s">
        <v>691</v>
      </c>
      <c r="N131" s="90" t="s">
        <v>689</v>
      </c>
      <c r="O131" s="94">
        <v>453247</v>
      </c>
      <c r="P131" s="94"/>
      <c r="Q131" s="95"/>
      <c r="R131" s="95"/>
      <c r="S131" s="94"/>
      <c r="T131" s="95"/>
      <c r="U131" s="95"/>
      <c r="V131" s="94">
        <v>522845.65</v>
      </c>
      <c r="W131" s="96">
        <f t="shared" si="6"/>
        <v>1.1535556771473392</v>
      </c>
      <c r="X131" s="108"/>
      <c r="Y131" s="9"/>
      <c r="Z131" s="10"/>
      <c r="AA131" s="11"/>
    </row>
    <row r="132" spans="1:27" ht="27" customHeight="1" x14ac:dyDescent="0.2">
      <c r="A132" s="118">
        <v>130</v>
      </c>
      <c r="B132" s="90" t="s">
        <v>5</v>
      </c>
      <c r="C132" s="90" t="s">
        <v>130</v>
      </c>
      <c r="D132" s="90">
        <v>2015</v>
      </c>
      <c r="E132" s="90">
        <v>23850</v>
      </c>
      <c r="F132" s="92">
        <v>38923</v>
      </c>
      <c r="G132" s="93"/>
      <c r="H132" s="93">
        <v>39173</v>
      </c>
      <c r="I132" s="93">
        <v>41974</v>
      </c>
      <c r="J132" s="93">
        <v>42415</v>
      </c>
      <c r="K132" s="136">
        <f t="shared" ref="K132:K195" si="7">+(J132-H132)/365</f>
        <v>8.882191780821918</v>
      </c>
      <c r="L132" s="136">
        <f t="shared" si="5"/>
        <v>1.2082191780821918</v>
      </c>
      <c r="M132" s="93" t="s">
        <v>689</v>
      </c>
      <c r="N132" s="90" t="s">
        <v>691</v>
      </c>
      <c r="O132" s="94">
        <v>2337487</v>
      </c>
      <c r="P132" s="94">
        <v>2258624</v>
      </c>
      <c r="Q132" s="95">
        <v>72795</v>
      </c>
      <c r="R132" s="95">
        <v>0</v>
      </c>
      <c r="S132" s="94">
        <v>0</v>
      </c>
      <c r="T132" s="95">
        <v>0</v>
      </c>
      <c r="U132" s="95">
        <v>0</v>
      </c>
      <c r="V132" s="94">
        <v>2331419.1</v>
      </c>
      <c r="W132" s="96">
        <f t="shared" si="6"/>
        <v>0.99740409251473916</v>
      </c>
      <c r="X132" s="108"/>
      <c r="Y132" s="9"/>
      <c r="Z132" s="10"/>
      <c r="AA132" s="11"/>
    </row>
    <row r="133" spans="1:27" ht="45.75" customHeight="1" x14ac:dyDescent="0.2">
      <c r="A133" s="118">
        <v>131</v>
      </c>
      <c r="B133" s="99" t="s">
        <v>661</v>
      </c>
      <c r="C133" s="90" t="s">
        <v>268</v>
      </c>
      <c r="D133" s="90">
        <v>2011</v>
      </c>
      <c r="E133" s="90">
        <v>23904</v>
      </c>
      <c r="F133" s="92">
        <v>38624</v>
      </c>
      <c r="G133" s="93"/>
      <c r="H133" s="93">
        <v>38961</v>
      </c>
      <c r="I133" s="93">
        <v>40878</v>
      </c>
      <c r="J133" s="93">
        <v>42415</v>
      </c>
      <c r="K133" s="136">
        <f t="shared" si="7"/>
        <v>9.463013698630137</v>
      </c>
      <c r="L133" s="136">
        <f t="shared" ref="L133:L196" si="8">+(J133-I133)/365</f>
        <v>4.2109589041095887</v>
      </c>
      <c r="M133" s="93" t="s">
        <v>689</v>
      </c>
      <c r="N133" s="90" t="s">
        <v>689</v>
      </c>
      <c r="O133" s="94">
        <v>830252</v>
      </c>
      <c r="P133" s="94"/>
      <c r="Q133" s="95"/>
      <c r="R133" s="95"/>
      <c r="S133" s="94"/>
      <c r="T133" s="95"/>
      <c r="U133" s="95"/>
      <c r="V133" s="94">
        <v>1467584.14</v>
      </c>
      <c r="W133" s="96">
        <f t="shared" si="6"/>
        <v>1.7676369825065159</v>
      </c>
      <c r="X133" s="108" t="s">
        <v>739</v>
      </c>
      <c r="Y133" s="9"/>
      <c r="Z133" s="10"/>
      <c r="AA133" s="11"/>
    </row>
    <row r="134" spans="1:27" ht="27" customHeight="1" x14ac:dyDescent="0.2">
      <c r="A134" s="118">
        <v>132</v>
      </c>
      <c r="B134" s="99" t="s">
        <v>663</v>
      </c>
      <c r="C134" s="90" t="s">
        <v>268</v>
      </c>
      <c r="D134" s="90">
        <v>2011</v>
      </c>
      <c r="E134" s="90">
        <v>23934</v>
      </c>
      <c r="F134" s="92">
        <v>38749</v>
      </c>
      <c r="G134" s="93"/>
      <c r="H134" s="93">
        <v>38869</v>
      </c>
      <c r="I134" s="93">
        <v>39264</v>
      </c>
      <c r="J134" s="93">
        <v>42415</v>
      </c>
      <c r="K134" s="136">
        <f t="shared" si="7"/>
        <v>9.7150684931506852</v>
      </c>
      <c r="L134" s="136">
        <f t="shared" si="8"/>
        <v>8.632876712328768</v>
      </c>
      <c r="M134" s="93" t="s">
        <v>689</v>
      </c>
      <c r="N134" s="90" t="s">
        <v>689</v>
      </c>
      <c r="O134" s="94">
        <v>384064</v>
      </c>
      <c r="P134" s="94"/>
      <c r="Q134" s="95"/>
      <c r="R134" s="95"/>
      <c r="S134" s="94"/>
      <c r="T134" s="95"/>
      <c r="U134" s="95"/>
      <c r="V134" s="94">
        <v>251690</v>
      </c>
      <c r="W134" s="96">
        <f t="shared" si="6"/>
        <v>0.65533348608565234</v>
      </c>
      <c r="X134" s="108"/>
      <c r="Y134" s="9"/>
      <c r="Z134" s="10"/>
      <c r="AA134" s="11"/>
    </row>
    <row r="135" spans="1:27" ht="27" customHeight="1" x14ac:dyDescent="0.2">
      <c r="A135" s="118">
        <v>133</v>
      </c>
      <c r="B135" s="98" t="s">
        <v>436</v>
      </c>
      <c r="C135" s="90" t="s">
        <v>130</v>
      </c>
      <c r="D135" s="90">
        <v>2010</v>
      </c>
      <c r="E135" s="90">
        <v>23945</v>
      </c>
      <c r="F135" s="92">
        <v>38672</v>
      </c>
      <c r="G135" s="93"/>
      <c r="H135" s="93">
        <v>39022</v>
      </c>
      <c r="I135" s="93">
        <v>40026</v>
      </c>
      <c r="J135" s="93">
        <v>42415</v>
      </c>
      <c r="K135" s="136">
        <f t="shared" si="7"/>
        <v>9.2958904109589042</v>
      </c>
      <c r="L135" s="136">
        <f t="shared" si="8"/>
        <v>6.5452054794520551</v>
      </c>
      <c r="M135" s="93" t="s">
        <v>689</v>
      </c>
      <c r="N135" s="90" t="s">
        <v>689</v>
      </c>
      <c r="O135" s="94">
        <v>515357</v>
      </c>
      <c r="P135" s="94"/>
      <c r="Q135" s="95"/>
      <c r="R135" s="95"/>
      <c r="S135" s="94"/>
      <c r="T135" s="95"/>
      <c r="U135" s="95"/>
      <c r="V135" s="94">
        <v>615005.38</v>
      </c>
      <c r="W135" s="96">
        <f t="shared" si="6"/>
        <v>1.193357963508791</v>
      </c>
      <c r="X135" s="108"/>
      <c r="Y135" s="9"/>
      <c r="Z135" s="10"/>
      <c r="AA135" s="11"/>
    </row>
    <row r="136" spans="1:27" ht="27" customHeight="1" x14ac:dyDescent="0.2">
      <c r="A136" s="118">
        <v>134</v>
      </c>
      <c r="B136" s="90" t="s">
        <v>15</v>
      </c>
      <c r="C136" s="90" t="s">
        <v>130</v>
      </c>
      <c r="D136" s="90">
        <v>2015</v>
      </c>
      <c r="E136" s="90">
        <v>23956</v>
      </c>
      <c r="F136" s="92">
        <v>38673</v>
      </c>
      <c r="G136" s="93"/>
      <c r="H136" s="93">
        <v>38838</v>
      </c>
      <c r="I136" s="93">
        <v>42339</v>
      </c>
      <c r="J136" s="93">
        <v>42415</v>
      </c>
      <c r="K136" s="136">
        <f t="shared" si="7"/>
        <v>9.8000000000000007</v>
      </c>
      <c r="L136" s="136">
        <f t="shared" si="8"/>
        <v>0.20821917808219179</v>
      </c>
      <c r="M136" s="93" t="s">
        <v>689</v>
      </c>
      <c r="N136" s="90" t="s">
        <v>691</v>
      </c>
      <c r="O136" s="94">
        <v>1539084</v>
      </c>
      <c r="P136" s="94">
        <v>1480807</v>
      </c>
      <c r="Q136" s="95">
        <v>3550</v>
      </c>
      <c r="R136" s="95">
        <v>0</v>
      </c>
      <c r="S136" s="94">
        <v>76660</v>
      </c>
      <c r="T136" s="95">
        <v>203</v>
      </c>
      <c r="U136" s="95">
        <v>0.3</v>
      </c>
      <c r="V136" s="94">
        <v>1484559.84</v>
      </c>
      <c r="W136" s="96">
        <f t="shared" si="6"/>
        <v>0.96457362950950054</v>
      </c>
      <c r="X136" s="108"/>
      <c r="Y136" s="9"/>
      <c r="Z136" s="10"/>
      <c r="AA136" s="11"/>
    </row>
    <row r="137" spans="1:27" ht="27" customHeight="1" x14ac:dyDescent="0.2">
      <c r="A137" s="118">
        <v>135</v>
      </c>
      <c r="B137" s="98" t="s">
        <v>427</v>
      </c>
      <c r="C137" s="90" t="s">
        <v>130</v>
      </c>
      <c r="D137" s="90">
        <v>2010</v>
      </c>
      <c r="E137" s="90">
        <v>24021</v>
      </c>
      <c r="F137" s="92">
        <v>38642</v>
      </c>
      <c r="G137" s="93"/>
      <c r="H137" s="93">
        <v>38777</v>
      </c>
      <c r="I137" s="93">
        <v>40210</v>
      </c>
      <c r="J137" s="93">
        <v>42415</v>
      </c>
      <c r="K137" s="136">
        <f t="shared" si="7"/>
        <v>9.9671232876712335</v>
      </c>
      <c r="L137" s="136">
        <f t="shared" si="8"/>
        <v>6.0410958904109586</v>
      </c>
      <c r="M137" s="93" t="s">
        <v>691</v>
      </c>
      <c r="N137" s="90" t="s">
        <v>689</v>
      </c>
      <c r="O137" s="94">
        <v>335096</v>
      </c>
      <c r="P137" s="94"/>
      <c r="Q137" s="95"/>
      <c r="R137" s="95"/>
      <c r="S137" s="94"/>
      <c r="T137" s="95"/>
      <c r="U137" s="95"/>
      <c r="V137" s="94">
        <v>418247.31</v>
      </c>
      <c r="W137" s="96">
        <f t="shared" si="6"/>
        <v>1.2481417563921982</v>
      </c>
      <c r="X137" s="108"/>
      <c r="Y137" s="9"/>
      <c r="Z137" s="10"/>
      <c r="AA137" s="11"/>
    </row>
    <row r="138" spans="1:27" ht="16.5" customHeight="1" x14ac:dyDescent="0.2">
      <c r="A138" s="118">
        <v>136</v>
      </c>
      <c r="B138" s="97" t="s">
        <v>314</v>
      </c>
      <c r="C138" s="90" t="s">
        <v>130</v>
      </c>
      <c r="D138" s="90">
        <v>2013</v>
      </c>
      <c r="E138" s="90">
        <v>24045</v>
      </c>
      <c r="F138" s="92">
        <v>38625</v>
      </c>
      <c r="G138" s="93"/>
      <c r="H138" s="93">
        <v>38930</v>
      </c>
      <c r="I138" s="93">
        <v>41456</v>
      </c>
      <c r="J138" s="93">
        <v>42415</v>
      </c>
      <c r="K138" s="136">
        <f t="shared" si="7"/>
        <v>9.5479452054794525</v>
      </c>
      <c r="L138" s="136">
        <f t="shared" si="8"/>
        <v>2.6273972602739728</v>
      </c>
      <c r="M138" s="93" t="s">
        <v>691</v>
      </c>
      <c r="N138" s="90" t="s">
        <v>689</v>
      </c>
      <c r="O138" s="94">
        <v>99924</v>
      </c>
      <c r="P138" s="94"/>
      <c r="Q138" s="95"/>
      <c r="R138" s="95"/>
      <c r="S138" s="94"/>
      <c r="T138" s="95"/>
      <c r="U138" s="95"/>
      <c r="V138" s="94">
        <v>125885.86</v>
      </c>
      <c r="W138" s="96">
        <f t="shared" ref="W138:W200" si="9">+V138/O138</f>
        <v>1.2598160602057564</v>
      </c>
      <c r="X138" s="108"/>
      <c r="Y138" s="9"/>
      <c r="Z138" s="10"/>
      <c r="AA138" s="11"/>
    </row>
    <row r="139" spans="1:27" ht="16.5" customHeight="1" x14ac:dyDescent="0.2">
      <c r="A139" s="118">
        <v>137</v>
      </c>
      <c r="B139" s="98" t="s">
        <v>675</v>
      </c>
      <c r="C139" s="90" t="s">
        <v>268</v>
      </c>
      <c r="D139" s="90">
        <v>2010</v>
      </c>
      <c r="E139" s="90">
        <v>24156</v>
      </c>
      <c r="F139" s="92">
        <v>38825</v>
      </c>
      <c r="G139" s="93"/>
      <c r="H139" s="93">
        <v>38991</v>
      </c>
      <c r="I139" s="93">
        <v>40452</v>
      </c>
      <c r="J139" s="93">
        <v>42415</v>
      </c>
      <c r="K139" s="136">
        <f t="shared" si="7"/>
        <v>9.3808219178082197</v>
      </c>
      <c r="L139" s="136">
        <f t="shared" si="8"/>
        <v>5.3780821917808215</v>
      </c>
      <c r="M139" s="93" t="s">
        <v>689</v>
      </c>
      <c r="N139" s="90" t="s">
        <v>689</v>
      </c>
      <c r="O139" s="94">
        <v>281680</v>
      </c>
      <c r="P139" s="94"/>
      <c r="Q139" s="95"/>
      <c r="R139" s="95"/>
      <c r="S139" s="94"/>
      <c r="T139" s="95"/>
      <c r="U139" s="95"/>
      <c r="V139" s="94">
        <v>619338.64</v>
      </c>
      <c r="W139" s="96">
        <f t="shared" si="9"/>
        <v>2.1987313263277479</v>
      </c>
      <c r="X139" s="95">
        <v>99</v>
      </c>
      <c r="Y139" s="9"/>
      <c r="Z139" s="10"/>
      <c r="AA139" s="11"/>
    </row>
    <row r="140" spans="1:27" ht="25.5" customHeight="1" x14ac:dyDescent="0.2">
      <c r="A140" s="118">
        <v>138</v>
      </c>
      <c r="B140" s="90" t="s">
        <v>6</v>
      </c>
      <c r="C140" s="90" t="s">
        <v>130</v>
      </c>
      <c r="D140" s="90">
        <v>2015</v>
      </c>
      <c r="E140" s="90">
        <v>24652</v>
      </c>
      <c r="F140" s="92">
        <v>38645</v>
      </c>
      <c r="G140" s="93"/>
      <c r="H140" s="93">
        <v>38777</v>
      </c>
      <c r="I140" s="93">
        <v>41974</v>
      </c>
      <c r="J140" s="93">
        <v>42415</v>
      </c>
      <c r="K140" s="136">
        <f t="shared" si="7"/>
        <v>9.9671232876712335</v>
      </c>
      <c r="L140" s="136">
        <f t="shared" si="8"/>
        <v>1.2082191780821918</v>
      </c>
      <c r="M140" s="93" t="s">
        <v>689</v>
      </c>
      <c r="N140" s="90" t="s">
        <v>691</v>
      </c>
      <c r="O140" s="94">
        <v>2886118</v>
      </c>
      <c r="P140" s="94">
        <v>2868718</v>
      </c>
      <c r="Q140" s="95">
        <v>429</v>
      </c>
      <c r="R140" s="95">
        <v>0</v>
      </c>
      <c r="S140" s="94">
        <v>0</v>
      </c>
      <c r="T140" s="95">
        <v>0</v>
      </c>
      <c r="U140" s="95">
        <v>0</v>
      </c>
      <c r="V140" s="94">
        <v>2869147.02</v>
      </c>
      <c r="W140" s="96">
        <f t="shared" si="9"/>
        <v>0.99411978997393735</v>
      </c>
      <c r="X140" s="108"/>
      <c r="Y140" s="9"/>
      <c r="Z140" s="10"/>
      <c r="AA140" s="11"/>
    </row>
    <row r="141" spans="1:27" ht="21" customHeight="1" x14ac:dyDescent="0.2">
      <c r="A141" s="118">
        <v>139</v>
      </c>
      <c r="B141" s="98" t="s">
        <v>430</v>
      </c>
      <c r="C141" s="90" t="s">
        <v>130</v>
      </c>
      <c r="D141" s="90">
        <v>2010</v>
      </c>
      <c r="E141" s="90">
        <v>24801</v>
      </c>
      <c r="F141" s="92">
        <v>39030</v>
      </c>
      <c r="G141" s="93"/>
      <c r="H141" s="93">
        <v>39753</v>
      </c>
      <c r="I141" s="93">
        <v>40118</v>
      </c>
      <c r="J141" s="93">
        <v>42415</v>
      </c>
      <c r="K141" s="136">
        <f t="shared" si="7"/>
        <v>7.2931506849315069</v>
      </c>
      <c r="L141" s="136">
        <f t="shared" si="8"/>
        <v>6.2931506849315069</v>
      </c>
      <c r="M141" s="93" t="s">
        <v>689</v>
      </c>
      <c r="N141" s="90" t="s">
        <v>689</v>
      </c>
      <c r="O141" s="94">
        <v>87874</v>
      </c>
      <c r="P141" s="94"/>
      <c r="Q141" s="95"/>
      <c r="R141" s="95"/>
      <c r="S141" s="94"/>
      <c r="T141" s="95"/>
      <c r="U141" s="95"/>
      <c r="V141" s="94">
        <v>115250.27</v>
      </c>
      <c r="W141" s="96">
        <f t="shared" si="9"/>
        <v>1.3115400459749187</v>
      </c>
      <c r="X141" s="108"/>
      <c r="Y141" s="9"/>
      <c r="Z141" s="10"/>
      <c r="AA141" s="11"/>
    </row>
    <row r="142" spans="1:27" ht="29.25" customHeight="1" x14ac:dyDescent="0.2">
      <c r="A142" s="118">
        <v>140</v>
      </c>
      <c r="B142" s="98" t="s">
        <v>425</v>
      </c>
      <c r="C142" s="90" t="s">
        <v>130</v>
      </c>
      <c r="D142" s="90">
        <v>2010</v>
      </c>
      <c r="E142" s="90">
        <v>24803</v>
      </c>
      <c r="F142" s="92">
        <v>38799</v>
      </c>
      <c r="G142" s="93"/>
      <c r="H142" s="93">
        <v>38869</v>
      </c>
      <c r="I142" s="93">
        <v>40148</v>
      </c>
      <c r="J142" s="93">
        <v>42415</v>
      </c>
      <c r="K142" s="136">
        <f t="shared" si="7"/>
        <v>9.7150684931506852</v>
      </c>
      <c r="L142" s="136">
        <f t="shared" si="8"/>
        <v>6.2109589041095887</v>
      </c>
      <c r="M142" s="93" t="s">
        <v>689</v>
      </c>
      <c r="N142" s="90" t="s">
        <v>689</v>
      </c>
      <c r="O142" s="94">
        <v>886477</v>
      </c>
      <c r="P142" s="94"/>
      <c r="Q142" s="95"/>
      <c r="R142" s="95"/>
      <c r="S142" s="94"/>
      <c r="T142" s="95"/>
      <c r="U142" s="95"/>
      <c r="V142" s="94">
        <v>831919.63</v>
      </c>
      <c r="W142" s="96">
        <f t="shared" si="9"/>
        <v>0.93845596670866815</v>
      </c>
      <c r="X142" s="108"/>
      <c r="Y142" s="9"/>
      <c r="Z142" s="10"/>
      <c r="AA142" s="11"/>
    </row>
    <row r="143" spans="1:27" ht="25.5" customHeight="1" x14ac:dyDescent="0.2">
      <c r="A143" s="118">
        <v>141</v>
      </c>
      <c r="B143" s="98" t="s">
        <v>498</v>
      </c>
      <c r="C143" s="90" t="s">
        <v>130</v>
      </c>
      <c r="D143" s="90">
        <v>2010</v>
      </c>
      <c r="E143" s="90">
        <v>24932</v>
      </c>
      <c r="F143" s="92">
        <v>39409</v>
      </c>
      <c r="G143" s="93"/>
      <c r="H143" s="93">
        <v>39814</v>
      </c>
      <c r="I143" s="93">
        <v>42339</v>
      </c>
      <c r="J143" s="93">
        <v>42415</v>
      </c>
      <c r="K143" s="136">
        <f t="shared" si="7"/>
        <v>7.1260273972602741</v>
      </c>
      <c r="L143" s="136">
        <f t="shared" si="8"/>
        <v>0.20821917808219179</v>
      </c>
      <c r="M143" s="93" t="s">
        <v>689</v>
      </c>
      <c r="N143" s="90" t="s">
        <v>689</v>
      </c>
      <c r="O143" s="94">
        <v>69453824</v>
      </c>
      <c r="P143" s="94"/>
      <c r="Q143" s="95"/>
      <c r="R143" s="95"/>
      <c r="S143" s="94"/>
      <c r="T143" s="95"/>
      <c r="U143" s="95"/>
      <c r="V143" s="94">
        <v>54076226.810000002</v>
      </c>
      <c r="W143" s="96">
        <f t="shared" si="9"/>
        <v>0.77859250500015664</v>
      </c>
      <c r="X143" s="108"/>
      <c r="Y143" s="9"/>
      <c r="Z143" s="10"/>
      <c r="AA143" s="11"/>
    </row>
    <row r="144" spans="1:27" ht="30" customHeight="1" x14ac:dyDescent="0.2">
      <c r="A144" s="118">
        <v>142</v>
      </c>
      <c r="B144" s="99" t="s">
        <v>570</v>
      </c>
      <c r="C144" s="90" t="s">
        <v>265</v>
      </c>
      <c r="D144" s="90">
        <v>2011</v>
      </c>
      <c r="E144" s="90">
        <v>25156</v>
      </c>
      <c r="F144" s="92">
        <v>38902</v>
      </c>
      <c r="G144" s="93"/>
      <c r="H144" s="93">
        <v>39203</v>
      </c>
      <c r="I144" s="93">
        <v>40483</v>
      </c>
      <c r="J144" s="93">
        <v>42415</v>
      </c>
      <c r="K144" s="136">
        <f t="shared" si="7"/>
        <v>8.8000000000000007</v>
      </c>
      <c r="L144" s="136">
        <f t="shared" si="8"/>
        <v>5.2931506849315069</v>
      </c>
      <c r="M144" s="93" t="s">
        <v>689</v>
      </c>
      <c r="N144" s="90" t="s">
        <v>689</v>
      </c>
      <c r="O144" s="94">
        <v>463585</v>
      </c>
      <c r="P144" s="94"/>
      <c r="Q144" s="95"/>
      <c r="R144" s="95"/>
      <c r="S144" s="94"/>
      <c r="T144" s="95"/>
      <c r="U144" s="95"/>
      <c r="V144" s="94">
        <v>620823.14</v>
      </c>
      <c r="W144" s="96">
        <f t="shared" si="9"/>
        <v>1.3391786619498043</v>
      </c>
      <c r="X144" s="108"/>
      <c r="Y144" s="9"/>
      <c r="Z144" s="10"/>
      <c r="AA144" s="11"/>
    </row>
    <row r="145" spans="1:27" ht="16.5" customHeight="1" x14ac:dyDescent="0.2">
      <c r="A145" s="118">
        <v>143</v>
      </c>
      <c r="B145" s="90" t="s">
        <v>213</v>
      </c>
      <c r="C145" s="90" t="s">
        <v>265</v>
      </c>
      <c r="D145" s="90">
        <v>2015</v>
      </c>
      <c r="E145" s="90">
        <v>25431</v>
      </c>
      <c r="F145" s="92">
        <v>41472</v>
      </c>
      <c r="G145" s="93"/>
      <c r="H145" s="93">
        <v>41791</v>
      </c>
      <c r="I145" s="93">
        <v>42339</v>
      </c>
      <c r="J145" s="93">
        <v>42415</v>
      </c>
      <c r="K145" s="136">
        <f t="shared" si="7"/>
        <v>1.7095890410958905</v>
      </c>
      <c r="L145" s="136">
        <f t="shared" si="8"/>
        <v>0.20821917808219179</v>
      </c>
      <c r="M145" s="93" t="s">
        <v>689</v>
      </c>
      <c r="N145" s="90" t="s">
        <v>691</v>
      </c>
      <c r="O145" s="94">
        <v>2340801</v>
      </c>
      <c r="P145" s="94"/>
      <c r="Q145" s="95">
        <v>1667742</v>
      </c>
      <c r="R145" s="95">
        <v>0</v>
      </c>
      <c r="S145" s="94">
        <v>675651</v>
      </c>
      <c r="T145" s="95">
        <v>651192</v>
      </c>
      <c r="U145" s="95">
        <v>96.4</v>
      </c>
      <c r="V145" s="94">
        <v>2318933.96</v>
      </c>
      <c r="W145" s="96">
        <f t="shared" si="9"/>
        <v>0.99065830884385297</v>
      </c>
      <c r="X145" s="108"/>
      <c r="Y145" s="9"/>
      <c r="Z145" s="10"/>
      <c r="AA145" s="11"/>
    </row>
    <row r="146" spans="1:27" ht="45.75" customHeight="1" x14ac:dyDescent="0.2">
      <c r="A146" s="118">
        <v>144</v>
      </c>
      <c r="B146" s="98" t="s">
        <v>429</v>
      </c>
      <c r="C146" s="90" t="s">
        <v>130</v>
      </c>
      <c r="D146" s="90">
        <v>2010</v>
      </c>
      <c r="E146" s="90">
        <v>25491</v>
      </c>
      <c r="F146" s="92">
        <v>38700</v>
      </c>
      <c r="G146" s="93"/>
      <c r="H146" s="93">
        <v>39203</v>
      </c>
      <c r="I146" s="93">
        <v>40513</v>
      </c>
      <c r="J146" s="93">
        <v>42415</v>
      </c>
      <c r="K146" s="136">
        <f t="shared" si="7"/>
        <v>8.8000000000000007</v>
      </c>
      <c r="L146" s="136">
        <f t="shared" si="8"/>
        <v>5.2109589041095887</v>
      </c>
      <c r="M146" s="93" t="s">
        <v>689</v>
      </c>
      <c r="N146" s="90" t="s">
        <v>689</v>
      </c>
      <c r="O146" s="94">
        <v>2127783.2999999998</v>
      </c>
      <c r="P146" s="94"/>
      <c r="Q146" s="95"/>
      <c r="R146" s="95"/>
      <c r="S146" s="94"/>
      <c r="T146" s="95"/>
      <c r="U146" s="95"/>
      <c r="V146" s="94">
        <v>464066.46</v>
      </c>
      <c r="W146" s="96">
        <f t="shared" si="9"/>
        <v>0.21809855355101249</v>
      </c>
      <c r="X146" s="108" t="s">
        <v>771</v>
      </c>
      <c r="Y146" s="9"/>
      <c r="Z146" s="10"/>
      <c r="AA146" s="11"/>
    </row>
    <row r="147" spans="1:27" ht="45.75" customHeight="1" x14ac:dyDescent="0.2">
      <c r="A147" s="118">
        <v>145</v>
      </c>
      <c r="B147" s="90" t="s">
        <v>201</v>
      </c>
      <c r="C147" s="90" t="s">
        <v>265</v>
      </c>
      <c r="D147" s="90">
        <v>2015</v>
      </c>
      <c r="E147" s="90">
        <v>25729</v>
      </c>
      <c r="F147" s="92">
        <v>39820</v>
      </c>
      <c r="G147" s="93"/>
      <c r="H147" s="93">
        <v>41244</v>
      </c>
      <c r="I147" s="93">
        <v>41974</v>
      </c>
      <c r="J147" s="93">
        <v>42415</v>
      </c>
      <c r="K147" s="136">
        <f t="shared" si="7"/>
        <v>3.2082191780821918</v>
      </c>
      <c r="L147" s="136">
        <f t="shared" si="8"/>
        <v>1.2082191780821918</v>
      </c>
      <c r="M147" s="93" t="s">
        <v>689</v>
      </c>
      <c r="N147" s="90" t="s">
        <v>689</v>
      </c>
      <c r="O147" s="94">
        <v>917960</v>
      </c>
      <c r="P147" s="94">
        <v>10800</v>
      </c>
      <c r="Q147" s="95">
        <v>97667</v>
      </c>
      <c r="R147" s="95">
        <v>787160</v>
      </c>
      <c r="S147" s="94">
        <v>0</v>
      </c>
      <c r="T147" s="95">
        <v>0</v>
      </c>
      <c r="U147" s="95">
        <v>0</v>
      </c>
      <c r="V147" s="94">
        <v>108466.67</v>
      </c>
      <c r="W147" s="96">
        <f t="shared" si="9"/>
        <v>0.11816056255174517</v>
      </c>
      <c r="X147" s="108" t="s">
        <v>740</v>
      </c>
      <c r="Y147" s="9"/>
      <c r="Z147" s="10"/>
      <c r="AA147" s="11"/>
    </row>
    <row r="148" spans="1:27" ht="45.75" customHeight="1" x14ac:dyDescent="0.2">
      <c r="A148" s="118">
        <v>146</v>
      </c>
      <c r="B148" s="89" t="s">
        <v>560</v>
      </c>
      <c r="C148" s="90" t="s">
        <v>265</v>
      </c>
      <c r="D148" s="90">
        <v>2012</v>
      </c>
      <c r="E148" s="90">
        <v>26222</v>
      </c>
      <c r="F148" s="92">
        <v>39402</v>
      </c>
      <c r="G148" s="93"/>
      <c r="H148" s="93">
        <v>40269</v>
      </c>
      <c r="I148" s="93">
        <v>41122</v>
      </c>
      <c r="J148" s="93">
        <v>42415</v>
      </c>
      <c r="K148" s="136">
        <f t="shared" si="7"/>
        <v>5.8794520547945206</v>
      </c>
      <c r="L148" s="136">
        <f t="shared" si="8"/>
        <v>3.5424657534246577</v>
      </c>
      <c r="M148" s="93" t="s">
        <v>689</v>
      </c>
      <c r="N148" s="90" t="s">
        <v>689</v>
      </c>
      <c r="O148" s="94">
        <v>1779556.96</v>
      </c>
      <c r="P148" s="94"/>
      <c r="Q148" s="95"/>
      <c r="R148" s="95"/>
      <c r="S148" s="94"/>
      <c r="T148" s="95"/>
      <c r="U148" s="95"/>
      <c r="V148" s="94">
        <v>2507962.94</v>
      </c>
      <c r="W148" s="96">
        <f t="shared" si="9"/>
        <v>1.4093187216665433</v>
      </c>
      <c r="X148" s="108" t="s">
        <v>807</v>
      </c>
      <c r="Y148" s="9"/>
      <c r="Z148" s="10"/>
      <c r="AA148" s="11"/>
    </row>
    <row r="149" spans="1:27" ht="45.75" customHeight="1" x14ac:dyDescent="0.2">
      <c r="A149" s="118">
        <v>147</v>
      </c>
      <c r="B149" s="97" t="s">
        <v>535</v>
      </c>
      <c r="C149" s="90" t="s">
        <v>265</v>
      </c>
      <c r="D149" s="90">
        <v>2013</v>
      </c>
      <c r="E149" s="90">
        <v>26887</v>
      </c>
      <c r="F149" s="92">
        <v>39168</v>
      </c>
      <c r="G149" s="93"/>
      <c r="H149" s="93">
        <v>39203</v>
      </c>
      <c r="I149" s="93">
        <v>41609</v>
      </c>
      <c r="J149" s="93">
        <v>42415</v>
      </c>
      <c r="K149" s="136">
        <f t="shared" si="7"/>
        <v>8.8000000000000007</v>
      </c>
      <c r="L149" s="136">
        <f t="shared" si="8"/>
        <v>2.2082191780821918</v>
      </c>
      <c r="M149" s="93" t="s">
        <v>689</v>
      </c>
      <c r="N149" s="90" t="s">
        <v>691</v>
      </c>
      <c r="O149" s="94">
        <v>1345815.5</v>
      </c>
      <c r="P149" s="94"/>
      <c r="Q149" s="95"/>
      <c r="R149" s="95"/>
      <c r="S149" s="94"/>
      <c r="T149" s="95"/>
      <c r="U149" s="95"/>
      <c r="V149" s="94">
        <v>1249507.68</v>
      </c>
      <c r="W149" s="96">
        <f t="shared" si="9"/>
        <v>0.92843906166930013</v>
      </c>
      <c r="X149" s="108" t="s">
        <v>741</v>
      </c>
      <c r="Y149" s="9"/>
      <c r="Z149" s="10"/>
      <c r="AA149" s="11"/>
    </row>
    <row r="150" spans="1:27" ht="25.5" customHeight="1" x14ac:dyDescent="0.2">
      <c r="A150" s="118">
        <v>148</v>
      </c>
      <c r="B150" s="98" t="s">
        <v>451</v>
      </c>
      <c r="C150" s="90" t="s">
        <v>130</v>
      </c>
      <c r="D150" s="90">
        <v>2010</v>
      </c>
      <c r="E150" s="90">
        <v>28065</v>
      </c>
      <c r="F150" s="92">
        <v>39507</v>
      </c>
      <c r="G150" s="93"/>
      <c r="H150" s="93">
        <v>40026</v>
      </c>
      <c r="I150" s="93">
        <v>40422</v>
      </c>
      <c r="J150" s="93">
        <v>42415</v>
      </c>
      <c r="K150" s="136">
        <f t="shared" si="7"/>
        <v>6.5452054794520551</v>
      </c>
      <c r="L150" s="136">
        <f t="shared" si="8"/>
        <v>5.4602739726027396</v>
      </c>
      <c r="M150" s="93" t="s">
        <v>689</v>
      </c>
      <c r="N150" s="90" t="s">
        <v>689</v>
      </c>
      <c r="O150" s="94">
        <v>2529511</v>
      </c>
      <c r="P150" s="94"/>
      <c r="Q150" s="95"/>
      <c r="R150" s="95"/>
      <c r="S150" s="94"/>
      <c r="T150" s="95"/>
      <c r="U150" s="95"/>
      <c r="V150" s="94">
        <v>153649</v>
      </c>
      <c r="W150" s="96">
        <f t="shared" si="9"/>
        <v>6.0742570401947256E-2</v>
      </c>
      <c r="X150" s="108"/>
      <c r="Y150" s="9"/>
      <c r="Z150" s="10"/>
      <c r="AA150" s="11"/>
    </row>
    <row r="151" spans="1:27" ht="16.5" customHeight="1" x14ac:dyDescent="0.2">
      <c r="A151" s="118">
        <v>149</v>
      </c>
      <c r="B151" s="98" t="s">
        <v>453</v>
      </c>
      <c r="C151" s="90" t="s">
        <v>130</v>
      </c>
      <c r="D151" s="90">
        <v>2010</v>
      </c>
      <c r="E151" s="90">
        <v>28066</v>
      </c>
      <c r="F151" s="92">
        <v>39094</v>
      </c>
      <c r="G151" s="93"/>
      <c r="H151" s="93">
        <v>39142</v>
      </c>
      <c r="I151" s="93">
        <v>40148</v>
      </c>
      <c r="J151" s="93">
        <v>42415</v>
      </c>
      <c r="K151" s="136">
        <f t="shared" si="7"/>
        <v>8.9671232876712335</v>
      </c>
      <c r="L151" s="136">
        <f t="shared" si="8"/>
        <v>6.2109589041095887</v>
      </c>
      <c r="M151" s="93" t="s">
        <v>691</v>
      </c>
      <c r="N151" s="90" t="s">
        <v>689</v>
      </c>
      <c r="O151" s="94">
        <v>1986962</v>
      </c>
      <c r="P151" s="94"/>
      <c r="Q151" s="95"/>
      <c r="R151" s="95"/>
      <c r="S151" s="94"/>
      <c r="T151" s="95"/>
      <c r="U151" s="95"/>
      <c r="V151" s="94">
        <v>2458875.16</v>
      </c>
      <c r="W151" s="96">
        <f t="shared" si="9"/>
        <v>1.2375048742754013</v>
      </c>
      <c r="X151" s="108"/>
      <c r="Y151" s="9"/>
      <c r="Z151" s="10"/>
      <c r="AA151" s="11"/>
    </row>
    <row r="152" spans="1:27" ht="16.5" customHeight="1" x14ac:dyDescent="0.2">
      <c r="A152" s="118">
        <v>150</v>
      </c>
      <c r="B152" s="98" t="s">
        <v>626</v>
      </c>
      <c r="C152" s="90" t="s">
        <v>266</v>
      </c>
      <c r="D152" s="90">
        <v>2010</v>
      </c>
      <c r="E152" s="90">
        <v>28254</v>
      </c>
      <c r="F152" s="92">
        <v>38814</v>
      </c>
      <c r="G152" s="93"/>
      <c r="H152" s="93">
        <v>38869</v>
      </c>
      <c r="I152" s="93">
        <v>40330</v>
      </c>
      <c r="J152" s="93">
        <v>42415</v>
      </c>
      <c r="K152" s="136">
        <f t="shared" si="7"/>
        <v>9.7150684931506852</v>
      </c>
      <c r="L152" s="136">
        <f t="shared" si="8"/>
        <v>5.7123287671232879</v>
      </c>
      <c r="M152" s="93" t="s">
        <v>689</v>
      </c>
      <c r="N152" s="90" t="s">
        <v>689</v>
      </c>
      <c r="O152" s="94">
        <v>3689032.57</v>
      </c>
      <c r="P152" s="94"/>
      <c r="Q152" s="95"/>
      <c r="R152" s="95"/>
      <c r="S152" s="94"/>
      <c r="T152" s="95"/>
      <c r="U152" s="95"/>
      <c r="V152" s="94">
        <v>1140610</v>
      </c>
      <c r="W152" s="96">
        <f t="shared" si="9"/>
        <v>0.30918946318763457</v>
      </c>
      <c r="X152" s="108"/>
      <c r="Y152" s="9"/>
      <c r="Z152" s="10"/>
      <c r="AA152" s="11"/>
    </row>
    <row r="153" spans="1:27" ht="45.75" customHeight="1" x14ac:dyDescent="0.2">
      <c r="A153" s="118">
        <v>151</v>
      </c>
      <c r="B153" s="90" t="s">
        <v>199</v>
      </c>
      <c r="C153" s="90" t="s">
        <v>265</v>
      </c>
      <c r="D153" s="90">
        <v>2015</v>
      </c>
      <c r="E153" s="90">
        <v>28465</v>
      </c>
      <c r="F153" s="92">
        <v>42178</v>
      </c>
      <c r="G153" s="93"/>
      <c r="H153" s="93">
        <v>42339</v>
      </c>
      <c r="I153" s="93">
        <v>42339</v>
      </c>
      <c r="J153" s="93">
        <v>42415</v>
      </c>
      <c r="K153" s="136">
        <f t="shared" si="7"/>
        <v>0.20821917808219179</v>
      </c>
      <c r="L153" s="136">
        <f t="shared" si="8"/>
        <v>0.20821917808219179</v>
      </c>
      <c r="M153" s="93" t="s">
        <v>689</v>
      </c>
      <c r="N153" s="90" t="s">
        <v>689</v>
      </c>
      <c r="O153" s="94">
        <v>11277849</v>
      </c>
      <c r="P153" s="94"/>
      <c r="Q153" s="95">
        <v>0</v>
      </c>
      <c r="R153" s="95">
        <v>0</v>
      </c>
      <c r="S153" s="94">
        <v>136229</v>
      </c>
      <c r="T153" s="95">
        <v>136228</v>
      </c>
      <c r="U153" s="95">
        <v>100</v>
      </c>
      <c r="V153" s="94">
        <v>136228.47</v>
      </c>
      <c r="W153" s="96">
        <f t="shared" si="9"/>
        <v>1.2079295440114511E-2</v>
      </c>
      <c r="X153" s="108" t="s">
        <v>776</v>
      </c>
      <c r="Y153" s="9"/>
      <c r="Z153" s="10"/>
      <c r="AA153" s="11"/>
    </row>
    <row r="154" spans="1:27" ht="16.5" customHeight="1" x14ac:dyDescent="0.2">
      <c r="A154" s="118">
        <v>152</v>
      </c>
      <c r="B154" s="100" t="s">
        <v>529</v>
      </c>
      <c r="C154" s="90" t="s">
        <v>265</v>
      </c>
      <c r="D154" s="90">
        <v>2014</v>
      </c>
      <c r="E154" s="90">
        <v>28976</v>
      </c>
      <c r="F154" s="92">
        <v>39030</v>
      </c>
      <c r="G154" s="93"/>
      <c r="H154" s="93">
        <v>40878</v>
      </c>
      <c r="I154" s="93">
        <v>41944</v>
      </c>
      <c r="J154" s="93">
        <v>42415</v>
      </c>
      <c r="K154" s="136">
        <f t="shared" si="7"/>
        <v>4.2109589041095887</v>
      </c>
      <c r="L154" s="136">
        <f t="shared" si="8"/>
        <v>1.2904109589041095</v>
      </c>
      <c r="M154" s="93" t="s">
        <v>689</v>
      </c>
      <c r="N154" s="90" t="s">
        <v>691</v>
      </c>
      <c r="O154" s="94">
        <v>1218863.0900000001</v>
      </c>
      <c r="P154" s="94"/>
      <c r="Q154" s="95"/>
      <c r="R154" s="95"/>
      <c r="S154" s="94"/>
      <c r="T154" s="95"/>
      <c r="U154" s="95"/>
      <c r="V154" s="94">
        <v>913232.76</v>
      </c>
      <c r="W154" s="96">
        <f t="shared" si="9"/>
        <v>0.74924966347122701</v>
      </c>
      <c r="X154" s="108"/>
      <c r="Y154" s="9"/>
      <c r="Z154" s="10"/>
      <c r="AA154" s="11"/>
    </row>
    <row r="155" spans="1:27" ht="16.5" customHeight="1" x14ac:dyDescent="0.2">
      <c r="A155" s="118">
        <v>153</v>
      </c>
      <c r="B155" s="89" t="s">
        <v>553</v>
      </c>
      <c r="C155" s="90" t="s">
        <v>265</v>
      </c>
      <c r="D155" s="90">
        <v>2012</v>
      </c>
      <c r="E155" s="90">
        <v>29279</v>
      </c>
      <c r="F155" s="92">
        <v>39171</v>
      </c>
      <c r="G155" s="93"/>
      <c r="H155" s="93">
        <v>39264</v>
      </c>
      <c r="I155" s="93">
        <v>41214</v>
      </c>
      <c r="J155" s="93">
        <v>42415</v>
      </c>
      <c r="K155" s="136">
        <f t="shared" si="7"/>
        <v>8.632876712328768</v>
      </c>
      <c r="L155" s="136">
        <f t="shared" si="8"/>
        <v>3.2904109589041095</v>
      </c>
      <c r="M155" s="93" t="s">
        <v>691</v>
      </c>
      <c r="N155" s="90" t="s">
        <v>689</v>
      </c>
      <c r="O155" s="94">
        <v>915089.32</v>
      </c>
      <c r="P155" s="94"/>
      <c r="Q155" s="95"/>
      <c r="R155" s="95"/>
      <c r="S155" s="94"/>
      <c r="T155" s="95"/>
      <c r="U155" s="95"/>
      <c r="V155" s="94">
        <v>966312.2</v>
      </c>
      <c r="W155" s="96">
        <f t="shared" si="9"/>
        <v>1.0559758253981153</v>
      </c>
      <c r="X155" s="108"/>
      <c r="Y155" s="9"/>
      <c r="Z155" s="10"/>
      <c r="AA155" s="11"/>
    </row>
    <row r="156" spans="1:27" ht="16.5" customHeight="1" x14ac:dyDescent="0.2">
      <c r="A156" s="118">
        <v>154</v>
      </c>
      <c r="B156" s="99" t="s">
        <v>368</v>
      </c>
      <c r="C156" s="90" t="s">
        <v>130</v>
      </c>
      <c r="D156" s="90">
        <v>2011</v>
      </c>
      <c r="E156" s="90">
        <v>29708</v>
      </c>
      <c r="F156" s="92">
        <v>40116</v>
      </c>
      <c r="G156" s="93"/>
      <c r="H156" s="93">
        <v>39630</v>
      </c>
      <c r="I156" s="93">
        <v>40848</v>
      </c>
      <c r="J156" s="93">
        <v>42415</v>
      </c>
      <c r="K156" s="136">
        <f t="shared" si="7"/>
        <v>7.6301369863013697</v>
      </c>
      <c r="L156" s="136">
        <f t="shared" si="8"/>
        <v>4.2931506849315069</v>
      </c>
      <c r="M156" s="93" t="s">
        <v>691</v>
      </c>
      <c r="N156" s="90" t="s">
        <v>689</v>
      </c>
      <c r="O156" s="94">
        <v>212680</v>
      </c>
      <c r="P156" s="94"/>
      <c r="Q156" s="95"/>
      <c r="R156" s="95"/>
      <c r="S156" s="94"/>
      <c r="T156" s="95"/>
      <c r="U156" s="95"/>
      <c r="V156" s="94">
        <v>216120</v>
      </c>
      <c r="W156" s="96">
        <f t="shared" si="9"/>
        <v>1.0161745345119428</v>
      </c>
      <c r="X156" s="108"/>
      <c r="Y156" s="9"/>
      <c r="Z156" s="10"/>
      <c r="AA156" s="11"/>
    </row>
    <row r="157" spans="1:27" ht="28.5" customHeight="1" x14ac:dyDescent="0.2">
      <c r="A157" s="118">
        <v>155</v>
      </c>
      <c r="B157" s="100" t="s">
        <v>524</v>
      </c>
      <c r="C157" s="90" t="s">
        <v>265</v>
      </c>
      <c r="D157" s="90">
        <v>2014</v>
      </c>
      <c r="E157" s="90">
        <v>31171</v>
      </c>
      <c r="F157" s="92">
        <v>39164</v>
      </c>
      <c r="G157" s="93"/>
      <c r="H157" s="93">
        <v>39203</v>
      </c>
      <c r="I157" s="93">
        <v>41671</v>
      </c>
      <c r="J157" s="93">
        <v>42415</v>
      </c>
      <c r="K157" s="136">
        <f t="shared" si="7"/>
        <v>8.8000000000000007</v>
      </c>
      <c r="L157" s="136">
        <f t="shared" si="8"/>
        <v>2.0383561643835617</v>
      </c>
      <c r="M157" s="93" t="s">
        <v>689</v>
      </c>
      <c r="N157" s="90" t="s">
        <v>689</v>
      </c>
      <c r="O157" s="94">
        <v>587681.56000000006</v>
      </c>
      <c r="P157" s="94"/>
      <c r="Q157" s="95"/>
      <c r="R157" s="95"/>
      <c r="S157" s="94"/>
      <c r="T157" s="95"/>
      <c r="U157" s="95"/>
      <c r="V157" s="94">
        <v>595146.68000000005</v>
      </c>
      <c r="W157" s="96">
        <f t="shared" si="9"/>
        <v>1.0127026616251156</v>
      </c>
      <c r="X157" s="108"/>
      <c r="Y157" s="9"/>
      <c r="Z157" s="10"/>
      <c r="AA157" s="11"/>
    </row>
    <row r="158" spans="1:27" ht="16.5" customHeight="1" x14ac:dyDescent="0.2">
      <c r="A158" s="118">
        <v>156</v>
      </c>
      <c r="B158" s="99" t="s">
        <v>611</v>
      </c>
      <c r="C158" s="90" t="s">
        <v>266</v>
      </c>
      <c r="D158" s="90">
        <v>2011</v>
      </c>
      <c r="E158" s="90">
        <v>32020</v>
      </c>
      <c r="F158" s="92">
        <v>39175</v>
      </c>
      <c r="G158" s="93"/>
      <c r="H158" s="93">
        <v>39326</v>
      </c>
      <c r="I158" s="93">
        <v>40664</v>
      </c>
      <c r="J158" s="93">
        <v>42415</v>
      </c>
      <c r="K158" s="136">
        <f t="shared" si="7"/>
        <v>8.463013698630137</v>
      </c>
      <c r="L158" s="136">
        <f t="shared" si="8"/>
        <v>4.7972602739726025</v>
      </c>
      <c r="M158" s="93" t="s">
        <v>689</v>
      </c>
      <c r="N158" s="90" t="s">
        <v>689</v>
      </c>
      <c r="O158" s="94">
        <v>810099</v>
      </c>
      <c r="P158" s="94"/>
      <c r="Q158" s="95"/>
      <c r="R158" s="95"/>
      <c r="S158" s="94"/>
      <c r="T158" s="95"/>
      <c r="U158" s="95"/>
      <c r="V158" s="94">
        <v>836859.21</v>
      </c>
      <c r="W158" s="96">
        <f t="shared" si="9"/>
        <v>1.0330332588979865</v>
      </c>
      <c r="X158" s="108"/>
      <c r="Y158" s="9"/>
      <c r="Z158" s="10"/>
      <c r="AA158" s="11"/>
    </row>
    <row r="159" spans="1:27" ht="26.25" customHeight="1" x14ac:dyDescent="0.2">
      <c r="A159" s="118">
        <v>157</v>
      </c>
      <c r="B159" s="99" t="s">
        <v>388</v>
      </c>
      <c r="C159" s="90" t="s">
        <v>130</v>
      </c>
      <c r="D159" s="90">
        <v>2011</v>
      </c>
      <c r="E159" s="90">
        <v>32372</v>
      </c>
      <c r="F159" s="92">
        <v>40043</v>
      </c>
      <c r="G159" s="93"/>
      <c r="H159" s="93">
        <v>40238</v>
      </c>
      <c r="I159" s="93">
        <v>40634</v>
      </c>
      <c r="J159" s="93">
        <v>42415</v>
      </c>
      <c r="K159" s="136">
        <f t="shared" si="7"/>
        <v>5.9643835616438352</v>
      </c>
      <c r="L159" s="136">
        <f t="shared" si="8"/>
        <v>4.8794520547945206</v>
      </c>
      <c r="M159" s="93" t="s">
        <v>689</v>
      </c>
      <c r="N159" s="90" t="s">
        <v>691</v>
      </c>
      <c r="O159" s="94">
        <v>2141518</v>
      </c>
      <c r="P159" s="94"/>
      <c r="Q159" s="95"/>
      <c r="R159" s="95"/>
      <c r="S159" s="94"/>
      <c r="T159" s="95"/>
      <c r="U159" s="95"/>
      <c r="V159" s="94">
        <v>2090994.26</v>
      </c>
      <c r="W159" s="96">
        <f t="shared" si="9"/>
        <v>0.97640751093383293</v>
      </c>
      <c r="X159" s="108"/>
      <c r="Y159" s="9"/>
      <c r="Z159" s="10"/>
      <c r="AA159" s="11"/>
    </row>
    <row r="160" spans="1:27" ht="45.75" customHeight="1" x14ac:dyDescent="0.2">
      <c r="A160" s="118">
        <v>158</v>
      </c>
      <c r="B160" s="89" t="s">
        <v>555</v>
      </c>
      <c r="C160" s="90" t="s">
        <v>265</v>
      </c>
      <c r="D160" s="90">
        <v>2012</v>
      </c>
      <c r="E160" s="90">
        <v>33780</v>
      </c>
      <c r="F160" s="92">
        <v>39170</v>
      </c>
      <c r="G160" s="93"/>
      <c r="H160" s="93">
        <v>39203</v>
      </c>
      <c r="I160" s="93">
        <v>41153</v>
      </c>
      <c r="J160" s="93">
        <v>42415</v>
      </c>
      <c r="K160" s="136">
        <f t="shared" si="7"/>
        <v>8.8000000000000007</v>
      </c>
      <c r="L160" s="136">
        <f t="shared" si="8"/>
        <v>3.4575342465753423</v>
      </c>
      <c r="M160" s="93" t="s">
        <v>691</v>
      </c>
      <c r="N160" s="90" t="s">
        <v>689</v>
      </c>
      <c r="O160" s="94">
        <v>636428.72</v>
      </c>
      <c r="P160" s="94"/>
      <c r="Q160" s="95"/>
      <c r="R160" s="95"/>
      <c r="S160" s="94"/>
      <c r="T160" s="95"/>
      <c r="U160" s="95"/>
      <c r="V160" s="94">
        <v>591006.96</v>
      </c>
      <c r="W160" s="96">
        <f t="shared" si="9"/>
        <v>0.92863024786185011</v>
      </c>
      <c r="X160" s="108" t="s">
        <v>711</v>
      </c>
      <c r="Y160" s="9"/>
      <c r="Z160" s="10"/>
      <c r="AA160" s="11"/>
    </row>
    <row r="161" spans="1:27" ht="26.25" customHeight="1" x14ac:dyDescent="0.2">
      <c r="A161" s="118">
        <v>159</v>
      </c>
      <c r="B161" s="97" t="s">
        <v>636</v>
      </c>
      <c r="C161" s="90" t="s">
        <v>268</v>
      </c>
      <c r="D161" s="90">
        <v>2013</v>
      </c>
      <c r="E161" s="90">
        <v>33815</v>
      </c>
      <c r="F161" s="92">
        <v>40113</v>
      </c>
      <c r="G161" s="93"/>
      <c r="H161" s="93">
        <v>39600</v>
      </c>
      <c r="I161" s="93">
        <v>41487</v>
      </c>
      <c r="J161" s="93">
        <v>42415</v>
      </c>
      <c r="K161" s="136">
        <f t="shared" si="7"/>
        <v>7.7123287671232879</v>
      </c>
      <c r="L161" s="136">
        <f t="shared" si="8"/>
        <v>2.5424657534246577</v>
      </c>
      <c r="M161" s="93" t="s">
        <v>689</v>
      </c>
      <c r="N161" s="90" t="s">
        <v>691</v>
      </c>
      <c r="O161" s="94">
        <v>9239466</v>
      </c>
      <c r="P161" s="94"/>
      <c r="Q161" s="95"/>
      <c r="R161" s="95"/>
      <c r="S161" s="94"/>
      <c r="T161" s="95"/>
      <c r="U161" s="95"/>
      <c r="V161" s="94">
        <v>9299729.6199999992</v>
      </c>
      <c r="W161" s="96">
        <f t="shared" si="9"/>
        <v>1.006522413741227</v>
      </c>
      <c r="X161" s="108"/>
      <c r="Y161" s="9"/>
      <c r="Z161" s="10"/>
      <c r="AA161" s="11"/>
    </row>
    <row r="162" spans="1:27" ht="26.25" customHeight="1" x14ac:dyDescent="0.2">
      <c r="A162" s="118">
        <v>160</v>
      </c>
      <c r="B162" s="98" t="s">
        <v>461</v>
      </c>
      <c r="C162" s="90" t="s">
        <v>130</v>
      </c>
      <c r="D162" s="90">
        <v>2010</v>
      </c>
      <c r="E162" s="90">
        <v>33912</v>
      </c>
      <c r="F162" s="92">
        <v>38957</v>
      </c>
      <c r="G162" s="93"/>
      <c r="H162" s="93">
        <v>41122</v>
      </c>
      <c r="I162" s="93">
        <v>41518</v>
      </c>
      <c r="J162" s="93">
        <v>42415</v>
      </c>
      <c r="K162" s="136">
        <f t="shared" si="7"/>
        <v>3.5424657534246577</v>
      </c>
      <c r="L162" s="136">
        <f t="shared" si="8"/>
        <v>2.4575342465753423</v>
      </c>
      <c r="M162" s="93" t="s">
        <v>689</v>
      </c>
      <c r="N162" s="90" t="s">
        <v>691</v>
      </c>
      <c r="O162" s="94">
        <v>432841.13</v>
      </c>
      <c r="P162" s="94"/>
      <c r="Q162" s="95"/>
      <c r="R162" s="95"/>
      <c r="S162" s="94"/>
      <c r="T162" s="95"/>
      <c r="U162" s="95"/>
      <c r="V162" s="94">
        <v>433515.09</v>
      </c>
      <c r="W162" s="96">
        <f t="shared" si="9"/>
        <v>1.0015570609013058</v>
      </c>
      <c r="X162" s="108"/>
      <c r="Y162" s="9"/>
      <c r="Z162" s="10"/>
      <c r="AA162" s="11"/>
    </row>
    <row r="163" spans="1:27" ht="30" customHeight="1" x14ac:dyDescent="0.2">
      <c r="A163" s="118">
        <v>161</v>
      </c>
      <c r="B163" s="89" t="s">
        <v>557</v>
      </c>
      <c r="C163" s="90" t="s">
        <v>265</v>
      </c>
      <c r="D163" s="90">
        <v>2012</v>
      </c>
      <c r="E163" s="90">
        <v>33943</v>
      </c>
      <c r="F163" s="92">
        <v>39170</v>
      </c>
      <c r="G163" s="93"/>
      <c r="H163" s="93">
        <v>39203</v>
      </c>
      <c r="I163" s="93">
        <v>40664</v>
      </c>
      <c r="J163" s="93">
        <v>42415</v>
      </c>
      <c r="K163" s="136">
        <f t="shared" si="7"/>
        <v>8.8000000000000007</v>
      </c>
      <c r="L163" s="136">
        <f t="shared" si="8"/>
        <v>4.7972602739726025</v>
      </c>
      <c r="M163" s="93" t="s">
        <v>689</v>
      </c>
      <c r="N163" s="90" t="s">
        <v>689</v>
      </c>
      <c r="O163" s="94">
        <v>681180</v>
      </c>
      <c r="P163" s="94"/>
      <c r="Q163" s="95"/>
      <c r="R163" s="95"/>
      <c r="S163" s="94"/>
      <c r="T163" s="95"/>
      <c r="U163" s="95"/>
      <c r="V163" s="94">
        <v>333239.2</v>
      </c>
      <c r="W163" s="96">
        <f t="shared" si="9"/>
        <v>0.48920872603423471</v>
      </c>
      <c r="X163" s="108"/>
      <c r="Y163" s="9"/>
      <c r="Z163" s="10"/>
      <c r="AA163" s="11"/>
    </row>
    <row r="164" spans="1:27" ht="16.5" customHeight="1" x14ac:dyDescent="0.2">
      <c r="A164" s="118">
        <v>162</v>
      </c>
      <c r="B164" s="89" t="s">
        <v>554</v>
      </c>
      <c r="C164" s="90" t="s">
        <v>265</v>
      </c>
      <c r="D164" s="90">
        <v>2012</v>
      </c>
      <c r="E164" s="90">
        <v>33971</v>
      </c>
      <c r="F164" s="92">
        <v>39034</v>
      </c>
      <c r="G164" s="93"/>
      <c r="H164" s="93">
        <v>39083</v>
      </c>
      <c r="I164" s="93">
        <v>41244</v>
      </c>
      <c r="J164" s="93">
        <v>42415</v>
      </c>
      <c r="K164" s="136">
        <f t="shared" si="7"/>
        <v>9.1287671232876715</v>
      </c>
      <c r="L164" s="136">
        <f t="shared" si="8"/>
        <v>3.2082191780821918</v>
      </c>
      <c r="M164" s="93" t="s">
        <v>689</v>
      </c>
      <c r="N164" s="90" t="s">
        <v>689</v>
      </c>
      <c r="O164" s="94">
        <v>461067</v>
      </c>
      <c r="P164" s="94"/>
      <c r="Q164" s="95"/>
      <c r="R164" s="95"/>
      <c r="S164" s="94"/>
      <c r="T164" s="95"/>
      <c r="U164" s="95"/>
      <c r="V164" s="94">
        <v>687788.44</v>
      </c>
      <c r="W164" s="96">
        <f t="shared" si="9"/>
        <v>1.4917320909976206</v>
      </c>
      <c r="X164" s="108"/>
      <c r="Y164" s="9"/>
      <c r="Z164" s="10"/>
      <c r="AA164" s="11"/>
    </row>
    <row r="165" spans="1:27" ht="16.5" customHeight="1" x14ac:dyDescent="0.2">
      <c r="A165" s="118">
        <v>163</v>
      </c>
      <c r="B165" s="89" t="s">
        <v>338</v>
      </c>
      <c r="C165" s="90" t="s">
        <v>130</v>
      </c>
      <c r="D165" s="90">
        <v>2012</v>
      </c>
      <c r="E165" s="90">
        <v>34463</v>
      </c>
      <c r="F165" s="92">
        <v>39168</v>
      </c>
      <c r="G165" s="93"/>
      <c r="H165" s="93">
        <v>39356</v>
      </c>
      <c r="I165" s="93">
        <v>40087</v>
      </c>
      <c r="J165" s="93">
        <v>42415</v>
      </c>
      <c r="K165" s="136">
        <f t="shared" si="7"/>
        <v>8.3808219178082197</v>
      </c>
      <c r="L165" s="136">
        <f t="shared" si="8"/>
        <v>6.3780821917808215</v>
      </c>
      <c r="M165" s="93" t="s">
        <v>691</v>
      </c>
      <c r="N165" s="90" t="s">
        <v>691</v>
      </c>
      <c r="O165" s="94">
        <v>289433</v>
      </c>
      <c r="P165" s="94"/>
      <c r="Q165" s="95"/>
      <c r="R165" s="95"/>
      <c r="S165" s="94"/>
      <c r="T165" s="95"/>
      <c r="U165" s="95"/>
      <c r="V165" s="94">
        <v>298845.44</v>
      </c>
      <c r="W165" s="96">
        <f t="shared" si="9"/>
        <v>1.0325202723946474</v>
      </c>
      <c r="X165" s="108"/>
      <c r="Y165" s="9"/>
      <c r="Z165" s="10"/>
      <c r="AA165" s="11"/>
    </row>
    <row r="166" spans="1:27" ht="45.75" customHeight="1" x14ac:dyDescent="0.2">
      <c r="A166" s="118">
        <v>164</v>
      </c>
      <c r="B166" s="89" t="s">
        <v>563</v>
      </c>
      <c r="C166" s="90" t="s">
        <v>265</v>
      </c>
      <c r="D166" s="90">
        <v>2012</v>
      </c>
      <c r="E166" s="90">
        <v>34607</v>
      </c>
      <c r="F166" s="92">
        <v>40060</v>
      </c>
      <c r="G166" s="93"/>
      <c r="H166" s="93">
        <v>41214</v>
      </c>
      <c r="I166" s="93">
        <v>41244</v>
      </c>
      <c r="J166" s="93">
        <v>42415</v>
      </c>
      <c r="K166" s="136">
        <f t="shared" si="7"/>
        <v>3.2904109589041095</v>
      </c>
      <c r="L166" s="136">
        <f t="shared" si="8"/>
        <v>3.2082191780821918</v>
      </c>
      <c r="M166" s="93" t="s">
        <v>689</v>
      </c>
      <c r="N166" s="90" t="s">
        <v>689</v>
      </c>
      <c r="O166" s="94">
        <v>2384013</v>
      </c>
      <c r="P166" s="94"/>
      <c r="Q166" s="95"/>
      <c r="R166" s="95"/>
      <c r="S166" s="94"/>
      <c r="T166" s="95"/>
      <c r="U166" s="95"/>
      <c r="V166" s="94">
        <v>50930.98</v>
      </c>
      <c r="W166" s="96">
        <f t="shared" si="9"/>
        <v>2.1363549611516382E-2</v>
      </c>
      <c r="X166" s="108" t="s">
        <v>821</v>
      </c>
      <c r="Y166" s="9"/>
      <c r="Z166" s="10"/>
      <c r="AA166" s="11"/>
    </row>
    <row r="167" spans="1:27" ht="16.5" customHeight="1" x14ac:dyDescent="0.2">
      <c r="A167" s="118">
        <v>165</v>
      </c>
      <c r="B167" s="89" t="s">
        <v>551</v>
      </c>
      <c r="C167" s="90" t="s">
        <v>265</v>
      </c>
      <c r="D167" s="90">
        <v>2012</v>
      </c>
      <c r="E167" s="90">
        <v>34799</v>
      </c>
      <c r="F167" s="92">
        <v>39196</v>
      </c>
      <c r="G167" s="93"/>
      <c r="H167" s="93">
        <v>39264</v>
      </c>
      <c r="I167" s="93">
        <v>40848</v>
      </c>
      <c r="J167" s="93">
        <v>42415</v>
      </c>
      <c r="K167" s="136">
        <f t="shared" si="7"/>
        <v>8.632876712328768</v>
      </c>
      <c r="L167" s="136">
        <f t="shared" si="8"/>
        <v>4.2931506849315069</v>
      </c>
      <c r="M167" s="93" t="s">
        <v>689</v>
      </c>
      <c r="N167" s="90" t="s">
        <v>689</v>
      </c>
      <c r="O167" s="94">
        <v>1642021</v>
      </c>
      <c r="P167" s="94"/>
      <c r="Q167" s="95"/>
      <c r="R167" s="95"/>
      <c r="S167" s="94"/>
      <c r="T167" s="95"/>
      <c r="U167" s="95"/>
      <c r="V167" s="94">
        <v>934287.1</v>
      </c>
      <c r="W167" s="96">
        <f t="shared" si="9"/>
        <v>0.56898608483082735</v>
      </c>
      <c r="X167" s="108"/>
      <c r="Y167" s="9"/>
      <c r="Z167" s="10"/>
      <c r="AA167" s="11"/>
    </row>
    <row r="168" spans="1:27" ht="45.75" customHeight="1" x14ac:dyDescent="0.2">
      <c r="A168" s="118">
        <v>166</v>
      </c>
      <c r="B168" s="90" t="s">
        <v>217</v>
      </c>
      <c r="C168" s="90" t="s">
        <v>266</v>
      </c>
      <c r="D168" s="90">
        <v>2015</v>
      </c>
      <c r="E168" s="90">
        <v>35256</v>
      </c>
      <c r="F168" s="92">
        <v>38980</v>
      </c>
      <c r="G168" s="93"/>
      <c r="H168" s="93">
        <v>39326</v>
      </c>
      <c r="I168" s="93">
        <v>42278</v>
      </c>
      <c r="J168" s="93">
        <v>42415</v>
      </c>
      <c r="K168" s="136">
        <f t="shared" si="7"/>
        <v>8.463013698630137</v>
      </c>
      <c r="L168" s="136">
        <f t="shared" si="8"/>
        <v>0.37534246575342467</v>
      </c>
      <c r="M168" s="93" t="s">
        <v>689</v>
      </c>
      <c r="N168" s="90" t="s">
        <v>691</v>
      </c>
      <c r="O168" s="94">
        <v>1093817.48</v>
      </c>
      <c r="P168" s="94"/>
      <c r="Q168" s="95"/>
      <c r="R168" s="95"/>
      <c r="S168" s="94"/>
      <c r="T168" s="95"/>
      <c r="U168" s="95"/>
      <c r="V168" s="94">
        <v>822789.68</v>
      </c>
      <c r="W168" s="96">
        <f t="shared" si="9"/>
        <v>0.75221844141675265</v>
      </c>
      <c r="X168" s="108" t="s">
        <v>823</v>
      </c>
      <c r="Y168" s="9"/>
      <c r="Z168" s="10"/>
      <c r="AA168" s="11"/>
    </row>
    <row r="169" spans="1:27" ht="16.5" customHeight="1" x14ac:dyDescent="0.2">
      <c r="A169" s="118">
        <v>167</v>
      </c>
      <c r="B169" s="98" t="s">
        <v>455</v>
      </c>
      <c r="C169" s="90" t="s">
        <v>130</v>
      </c>
      <c r="D169" s="90">
        <v>2010</v>
      </c>
      <c r="E169" s="90">
        <v>35263</v>
      </c>
      <c r="F169" s="92">
        <v>38930</v>
      </c>
      <c r="G169" s="93"/>
      <c r="H169" s="93">
        <v>39203</v>
      </c>
      <c r="I169" s="93">
        <v>40148</v>
      </c>
      <c r="J169" s="93">
        <v>42415</v>
      </c>
      <c r="K169" s="136">
        <f t="shared" si="7"/>
        <v>8.8000000000000007</v>
      </c>
      <c r="L169" s="136">
        <f t="shared" si="8"/>
        <v>6.2109589041095887</v>
      </c>
      <c r="M169" s="93" t="s">
        <v>689</v>
      </c>
      <c r="N169" s="90" t="s">
        <v>689</v>
      </c>
      <c r="O169" s="94">
        <v>1376113</v>
      </c>
      <c r="P169" s="94"/>
      <c r="Q169" s="95"/>
      <c r="R169" s="95"/>
      <c r="S169" s="94"/>
      <c r="T169" s="95"/>
      <c r="U169" s="95"/>
      <c r="V169" s="94">
        <v>1683345.65</v>
      </c>
      <c r="W169" s="96">
        <f t="shared" si="9"/>
        <v>1.2232612074735141</v>
      </c>
      <c r="X169" s="108"/>
      <c r="Y169" s="9"/>
      <c r="Z169" s="10"/>
      <c r="AA169" s="11"/>
    </row>
    <row r="170" spans="1:27" ht="30.75" customHeight="1" x14ac:dyDescent="0.2">
      <c r="A170" s="118">
        <v>168</v>
      </c>
      <c r="B170" s="100" t="s">
        <v>232</v>
      </c>
      <c r="C170" s="90" t="s">
        <v>267</v>
      </c>
      <c r="D170" s="90">
        <v>2015</v>
      </c>
      <c r="E170" s="91">
        <v>35509</v>
      </c>
      <c r="F170" s="92">
        <v>40864</v>
      </c>
      <c r="G170" s="93"/>
      <c r="H170" s="93">
        <v>41153</v>
      </c>
      <c r="I170" s="93">
        <v>42339</v>
      </c>
      <c r="J170" s="93">
        <v>42415</v>
      </c>
      <c r="K170" s="136">
        <f t="shared" si="7"/>
        <v>3.4575342465753423</v>
      </c>
      <c r="L170" s="136">
        <f t="shared" si="8"/>
        <v>0.20821917808219179</v>
      </c>
      <c r="M170" s="93" t="s">
        <v>689</v>
      </c>
      <c r="N170" s="90" t="s">
        <v>691</v>
      </c>
      <c r="O170" s="94">
        <v>2896912.04</v>
      </c>
      <c r="P170" s="94"/>
      <c r="Q170" s="95"/>
      <c r="R170" s="95"/>
      <c r="S170" s="94"/>
      <c r="T170" s="95"/>
      <c r="U170" s="95"/>
      <c r="V170" s="94">
        <v>2764078.3</v>
      </c>
      <c r="W170" s="96">
        <f t="shared" si="9"/>
        <v>0.95414643656215392</v>
      </c>
      <c r="X170" s="108"/>
      <c r="Y170" s="9"/>
      <c r="Z170" s="10"/>
      <c r="AA170" s="11"/>
    </row>
    <row r="171" spans="1:27" ht="28.5" customHeight="1" x14ac:dyDescent="0.2">
      <c r="A171" s="118">
        <v>169</v>
      </c>
      <c r="B171" s="89" t="s">
        <v>337</v>
      </c>
      <c r="C171" s="90" t="s">
        <v>130</v>
      </c>
      <c r="D171" s="90">
        <v>2012</v>
      </c>
      <c r="E171" s="90">
        <v>35705</v>
      </c>
      <c r="F171" s="92">
        <v>38980</v>
      </c>
      <c r="G171" s="93"/>
      <c r="H171" s="93">
        <v>39173</v>
      </c>
      <c r="I171" s="93">
        <v>40909</v>
      </c>
      <c r="J171" s="93">
        <v>42415</v>
      </c>
      <c r="K171" s="136">
        <f t="shared" si="7"/>
        <v>8.882191780821918</v>
      </c>
      <c r="L171" s="136">
        <f t="shared" si="8"/>
        <v>4.1260273972602741</v>
      </c>
      <c r="M171" s="93" t="s">
        <v>689</v>
      </c>
      <c r="N171" s="90" t="s">
        <v>691</v>
      </c>
      <c r="O171" s="94">
        <v>1750267</v>
      </c>
      <c r="P171" s="94"/>
      <c r="Q171" s="95"/>
      <c r="R171" s="95"/>
      <c r="S171" s="94"/>
      <c r="T171" s="95"/>
      <c r="U171" s="95"/>
      <c r="V171" s="94">
        <v>2140274.9900000002</v>
      </c>
      <c r="W171" s="96">
        <f t="shared" si="9"/>
        <v>1.2228277114291706</v>
      </c>
      <c r="X171" s="108"/>
      <c r="Y171" s="9"/>
      <c r="Z171" s="10"/>
      <c r="AA171" s="11"/>
    </row>
    <row r="172" spans="1:27" ht="16.5" customHeight="1" x14ac:dyDescent="0.2">
      <c r="A172" s="118">
        <v>170</v>
      </c>
      <c r="B172" s="90" t="s">
        <v>16</v>
      </c>
      <c r="C172" s="90" t="s">
        <v>130</v>
      </c>
      <c r="D172" s="90">
        <v>2015</v>
      </c>
      <c r="E172" s="90">
        <v>36043</v>
      </c>
      <c r="F172" s="92">
        <v>38973</v>
      </c>
      <c r="G172" s="93"/>
      <c r="H172" s="93">
        <v>39203</v>
      </c>
      <c r="I172" s="93">
        <v>42339</v>
      </c>
      <c r="J172" s="93">
        <v>42415</v>
      </c>
      <c r="K172" s="136">
        <f t="shared" si="7"/>
        <v>8.8000000000000007</v>
      </c>
      <c r="L172" s="136">
        <f t="shared" si="8"/>
        <v>0.20821917808219179</v>
      </c>
      <c r="M172" s="93" t="s">
        <v>689</v>
      </c>
      <c r="N172" s="90" t="s">
        <v>689</v>
      </c>
      <c r="O172" s="94">
        <v>4363424</v>
      </c>
      <c r="P172" s="94">
        <v>2817669</v>
      </c>
      <c r="Q172" s="95">
        <v>720565</v>
      </c>
      <c r="R172" s="95">
        <v>0</v>
      </c>
      <c r="S172" s="94">
        <v>555090</v>
      </c>
      <c r="T172" s="95">
        <v>551658</v>
      </c>
      <c r="U172" s="95">
        <v>99.4</v>
      </c>
      <c r="V172" s="94">
        <v>4089891.45</v>
      </c>
      <c r="W172" s="96">
        <f t="shared" si="9"/>
        <v>0.93731240649544945</v>
      </c>
      <c r="X172" s="108"/>
      <c r="Y172" s="9"/>
      <c r="Z172" s="10"/>
      <c r="AA172" s="11"/>
    </row>
    <row r="173" spans="1:27" ht="29.25" customHeight="1" x14ac:dyDescent="0.2">
      <c r="A173" s="118">
        <v>171</v>
      </c>
      <c r="B173" s="98" t="s">
        <v>676</v>
      </c>
      <c r="C173" s="90" t="s">
        <v>268</v>
      </c>
      <c r="D173" s="90">
        <v>2010</v>
      </c>
      <c r="E173" s="90">
        <v>37066</v>
      </c>
      <c r="F173" s="92">
        <v>38938</v>
      </c>
      <c r="G173" s="93"/>
      <c r="H173" s="93">
        <v>39387</v>
      </c>
      <c r="I173" s="93">
        <v>40513</v>
      </c>
      <c r="J173" s="93">
        <v>42415</v>
      </c>
      <c r="K173" s="136">
        <f t="shared" si="7"/>
        <v>8.2958904109589042</v>
      </c>
      <c r="L173" s="136">
        <f t="shared" si="8"/>
        <v>5.2109589041095887</v>
      </c>
      <c r="M173" s="93" t="s">
        <v>691</v>
      </c>
      <c r="N173" s="90" t="s">
        <v>689</v>
      </c>
      <c r="O173" s="94">
        <v>394784.31</v>
      </c>
      <c r="P173" s="94"/>
      <c r="Q173" s="95"/>
      <c r="R173" s="95"/>
      <c r="S173" s="94"/>
      <c r="T173" s="95"/>
      <c r="U173" s="95"/>
      <c r="V173" s="94">
        <v>479333.89</v>
      </c>
      <c r="W173" s="96">
        <f t="shared" si="9"/>
        <v>1.2141665153815258</v>
      </c>
      <c r="X173" s="108"/>
      <c r="Y173" s="9"/>
      <c r="Z173" s="10"/>
      <c r="AA173" s="11"/>
    </row>
    <row r="174" spans="1:27" ht="16.5" customHeight="1" x14ac:dyDescent="0.2">
      <c r="A174" s="118">
        <v>172</v>
      </c>
      <c r="B174" s="99" t="s">
        <v>367</v>
      </c>
      <c r="C174" s="90" t="s">
        <v>130</v>
      </c>
      <c r="D174" s="90">
        <v>2011</v>
      </c>
      <c r="E174" s="90">
        <v>37191</v>
      </c>
      <c r="F174" s="92">
        <v>38973</v>
      </c>
      <c r="G174" s="93"/>
      <c r="H174" s="93">
        <v>39114</v>
      </c>
      <c r="I174" s="93">
        <v>40483</v>
      </c>
      <c r="J174" s="93">
        <v>42415</v>
      </c>
      <c r="K174" s="136">
        <f t="shared" si="7"/>
        <v>9.043835616438356</v>
      </c>
      <c r="L174" s="136">
        <f t="shared" si="8"/>
        <v>5.2931506849315069</v>
      </c>
      <c r="M174" s="93" t="s">
        <v>689</v>
      </c>
      <c r="N174" s="90" t="s">
        <v>689</v>
      </c>
      <c r="O174" s="94">
        <v>508145.51</v>
      </c>
      <c r="P174" s="94"/>
      <c r="Q174" s="95"/>
      <c r="R174" s="95"/>
      <c r="S174" s="94"/>
      <c r="T174" s="95"/>
      <c r="U174" s="95"/>
      <c r="V174" s="94">
        <v>677378.88</v>
      </c>
      <c r="W174" s="96">
        <f t="shared" si="9"/>
        <v>1.3330411598047969</v>
      </c>
      <c r="X174" s="108"/>
      <c r="Y174" s="9"/>
      <c r="Z174" s="10"/>
      <c r="AA174" s="11"/>
    </row>
    <row r="175" spans="1:27" ht="45.75" customHeight="1" x14ac:dyDescent="0.2">
      <c r="A175" s="118">
        <v>173</v>
      </c>
      <c r="B175" s="98" t="s">
        <v>452</v>
      </c>
      <c r="C175" s="90" t="s">
        <v>130</v>
      </c>
      <c r="D175" s="90">
        <v>2010</v>
      </c>
      <c r="E175" s="90">
        <v>37326</v>
      </c>
      <c r="F175" s="92">
        <v>38985</v>
      </c>
      <c r="G175" s="93"/>
      <c r="H175" s="93">
        <v>39295</v>
      </c>
      <c r="I175" s="93">
        <v>39904</v>
      </c>
      <c r="J175" s="93">
        <v>42415</v>
      </c>
      <c r="K175" s="136">
        <f t="shared" si="7"/>
        <v>8.5479452054794525</v>
      </c>
      <c r="L175" s="136">
        <f t="shared" si="8"/>
        <v>6.8794520547945206</v>
      </c>
      <c r="M175" s="93" t="s">
        <v>691</v>
      </c>
      <c r="N175" s="90" t="s">
        <v>689</v>
      </c>
      <c r="O175" s="94">
        <v>524920</v>
      </c>
      <c r="P175" s="94"/>
      <c r="Q175" s="95"/>
      <c r="R175" s="95"/>
      <c r="S175" s="94"/>
      <c r="T175" s="95"/>
      <c r="U175" s="95"/>
      <c r="V175" s="94">
        <v>684788.17</v>
      </c>
      <c r="W175" s="96">
        <f t="shared" si="9"/>
        <v>1.304557208717519</v>
      </c>
      <c r="X175" s="108" t="s">
        <v>713</v>
      </c>
      <c r="Y175" s="9"/>
      <c r="Z175" s="10"/>
      <c r="AA175" s="11"/>
    </row>
    <row r="176" spans="1:27" ht="16.5" customHeight="1" x14ac:dyDescent="0.2">
      <c r="A176" s="118">
        <v>174</v>
      </c>
      <c r="B176" s="90" t="s">
        <v>164</v>
      </c>
      <c r="C176" s="90" t="s">
        <v>264</v>
      </c>
      <c r="D176" s="90">
        <v>2015</v>
      </c>
      <c r="E176" s="90">
        <v>37700</v>
      </c>
      <c r="F176" s="92">
        <v>40347</v>
      </c>
      <c r="G176" s="93"/>
      <c r="H176" s="93">
        <v>40330</v>
      </c>
      <c r="I176" s="93">
        <v>42339</v>
      </c>
      <c r="J176" s="93">
        <v>42415</v>
      </c>
      <c r="K176" s="136">
        <f t="shared" si="7"/>
        <v>5.7123287671232879</v>
      </c>
      <c r="L176" s="136">
        <f t="shared" si="8"/>
        <v>0.20821917808219179</v>
      </c>
      <c r="M176" s="93" t="s">
        <v>689</v>
      </c>
      <c r="N176" s="90" t="s">
        <v>691</v>
      </c>
      <c r="O176" s="94">
        <v>25393552</v>
      </c>
      <c r="P176" s="94">
        <v>22674967</v>
      </c>
      <c r="Q176" s="95">
        <v>1402316</v>
      </c>
      <c r="R176" s="95">
        <v>0</v>
      </c>
      <c r="S176" s="94">
        <v>1294824</v>
      </c>
      <c r="T176" s="95">
        <v>1052090</v>
      </c>
      <c r="U176" s="95">
        <v>81.3</v>
      </c>
      <c r="V176" s="94">
        <v>25129372.739999998</v>
      </c>
      <c r="W176" s="96">
        <f t="shared" si="9"/>
        <v>0.98959660074336975</v>
      </c>
      <c r="X176" s="108"/>
      <c r="Y176" s="9"/>
      <c r="Z176" s="10"/>
      <c r="AA176" s="11"/>
    </row>
    <row r="177" spans="1:27" ht="45.75" customHeight="1" x14ac:dyDescent="0.2">
      <c r="A177" s="118">
        <v>175</v>
      </c>
      <c r="B177" s="90" t="s">
        <v>154</v>
      </c>
      <c r="C177" s="90" t="s">
        <v>264</v>
      </c>
      <c r="D177" s="90">
        <v>2015</v>
      </c>
      <c r="E177" s="90">
        <v>37707</v>
      </c>
      <c r="F177" s="92">
        <v>40347</v>
      </c>
      <c r="G177" s="93"/>
      <c r="H177" s="93">
        <v>40391</v>
      </c>
      <c r="I177" s="93">
        <v>42339</v>
      </c>
      <c r="J177" s="93">
        <v>42415</v>
      </c>
      <c r="K177" s="136">
        <f t="shared" si="7"/>
        <v>5.5452054794520551</v>
      </c>
      <c r="L177" s="136">
        <f t="shared" si="8"/>
        <v>0.20821917808219179</v>
      </c>
      <c r="M177" s="93" t="s">
        <v>689</v>
      </c>
      <c r="N177" s="90" t="s">
        <v>691</v>
      </c>
      <c r="O177" s="94">
        <v>35161921</v>
      </c>
      <c r="P177" s="94">
        <v>28677232</v>
      </c>
      <c r="Q177" s="95">
        <v>2950401</v>
      </c>
      <c r="R177" s="95">
        <v>0</v>
      </c>
      <c r="S177" s="94">
        <v>1922521</v>
      </c>
      <c r="T177" s="95">
        <v>1572197</v>
      </c>
      <c r="U177" s="95">
        <v>81.8</v>
      </c>
      <c r="V177" s="94">
        <v>33199830.030000001</v>
      </c>
      <c r="W177" s="96">
        <f t="shared" si="9"/>
        <v>0.94419841367597634</v>
      </c>
      <c r="X177" s="108" t="s">
        <v>758</v>
      </c>
      <c r="Y177" s="9"/>
      <c r="Z177" s="10"/>
      <c r="AA177" s="11"/>
    </row>
    <row r="178" spans="1:27" ht="16.5" customHeight="1" x14ac:dyDescent="0.2">
      <c r="A178" s="118">
        <v>176</v>
      </c>
      <c r="B178" s="90" t="s">
        <v>152</v>
      </c>
      <c r="C178" s="90" t="s">
        <v>264</v>
      </c>
      <c r="D178" s="90">
        <v>2015</v>
      </c>
      <c r="E178" s="90">
        <v>37716</v>
      </c>
      <c r="F178" s="92">
        <v>40354</v>
      </c>
      <c r="G178" s="93"/>
      <c r="H178" s="93">
        <v>40391</v>
      </c>
      <c r="I178" s="93">
        <v>41609</v>
      </c>
      <c r="J178" s="93">
        <v>42415</v>
      </c>
      <c r="K178" s="136">
        <f t="shared" si="7"/>
        <v>5.5452054794520551</v>
      </c>
      <c r="L178" s="136">
        <f t="shared" si="8"/>
        <v>2.2082191780821918</v>
      </c>
      <c r="M178" s="93" t="s">
        <v>689</v>
      </c>
      <c r="N178" s="90" t="s">
        <v>691</v>
      </c>
      <c r="O178" s="94">
        <v>13105185</v>
      </c>
      <c r="P178" s="94">
        <v>14390004</v>
      </c>
      <c r="Q178" s="95">
        <v>0</v>
      </c>
      <c r="R178" s="95">
        <v>0</v>
      </c>
      <c r="S178" s="94">
        <v>0</v>
      </c>
      <c r="T178" s="95">
        <v>0</v>
      </c>
      <c r="U178" s="95">
        <v>0</v>
      </c>
      <c r="V178" s="94">
        <v>14390004.32</v>
      </c>
      <c r="W178" s="96">
        <f t="shared" si="9"/>
        <v>1.0980390066984937</v>
      </c>
      <c r="X178" s="108"/>
      <c r="Y178" s="9"/>
      <c r="Z178" s="10"/>
      <c r="AA178" s="11"/>
    </row>
    <row r="179" spans="1:27" ht="45.75" customHeight="1" x14ac:dyDescent="0.2">
      <c r="A179" s="118">
        <v>177</v>
      </c>
      <c r="B179" s="90" t="s">
        <v>151</v>
      </c>
      <c r="C179" s="90" t="s">
        <v>264</v>
      </c>
      <c r="D179" s="90">
        <v>2015</v>
      </c>
      <c r="E179" s="90">
        <v>37717</v>
      </c>
      <c r="F179" s="92">
        <v>40337</v>
      </c>
      <c r="G179" s="93"/>
      <c r="H179" s="93">
        <v>40330</v>
      </c>
      <c r="I179" s="93">
        <v>42248</v>
      </c>
      <c r="J179" s="93">
        <v>42415</v>
      </c>
      <c r="K179" s="136">
        <f t="shared" si="7"/>
        <v>5.7123287671232879</v>
      </c>
      <c r="L179" s="136">
        <f t="shared" si="8"/>
        <v>0.45753424657534247</v>
      </c>
      <c r="M179" s="93" t="s">
        <v>689</v>
      </c>
      <c r="N179" s="90" t="s">
        <v>689</v>
      </c>
      <c r="O179" s="94">
        <v>10218344</v>
      </c>
      <c r="P179" s="94">
        <v>9068884</v>
      </c>
      <c r="Q179" s="95">
        <v>562967</v>
      </c>
      <c r="R179" s="95">
        <v>0</v>
      </c>
      <c r="S179" s="94">
        <v>621551</v>
      </c>
      <c r="T179" s="95">
        <v>440639</v>
      </c>
      <c r="U179" s="95">
        <v>70.900000000000006</v>
      </c>
      <c r="V179" s="94">
        <v>10072490.039999999</v>
      </c>
      <c r="W179" s="96">
        <f t="shared" si="9"/>
        <v>0.98572626249419659</v>
      </c>
      <c r="X179" s="108" t="s">
        <v>743</v>
      </c>
      <c r="Y179" s="9"/>
      <c r="Z179" s="10"/>
      <c r="AA179" s="11"/>
    </row>
    <row r="180" spans="1:27" ht="45.75" customHeight="1" x14ac:dyDescent="0.2">
      <c r="A180" s="118">
        <v>178</v>
      </c>
      <c r="B180" s="98" t="s">
        <v>460</v>
      </c>
      <c r="C180" s="90" t="s">
        <v>130</v>
      </c>
      <c r="D180" s="90">
        <v>2010</v>
      </c>
      <c r="E180" s="90">
        <v>38019</v>
      </c>
      <c r="F180" s="92">
        <v>38966</v>
      </c>
      <c r="G180" s="93"/>
      <c r="H180" s="93">
        <v>39600</v>
      </c>
      <c r="I180" s="93">
        <v>40725</v>
      </c>
      <c r="J180" s="93">
        <v>42415</v>
      </c>
      <c r="K180" s="136">
        <f t="shared" si="7"/>
        <v>7.7123287671232879</v>
      </c>
      <c r="L180" s="136">
        <f t="shared" si="8"/>
        <v>4.6301369863013697</v>
      </c>
      <c r="M180" s="93" t="s">
        <v>691</v>
      </c>
      <c r="N180" s="90" t="s">
        <v>689</v>
      </c>
      <c r="O180" s="94">
        <v>238875</v>
      </c>
      <c r="P180" s="94"/>
      <c r="Q180" s="95"/>
      <c r="R180" s="95"/>
      <c r="S180" s="94"/>
      <c r="T180" s="95"/>
      <c r="U180" s="95"/>
      <c r="V180" s="94">
        <v>317359.09999999998</v>
      </c>
      <c r="W180" s="96">
        <f t="shared" si="9"/>
        <v>1.3285571951857664</v>
      </c>
      <c r="X180" s="108" t="s">
        <v>774</v>
      </c>
      <c r="Y180" s="9"/>
      <c r="Z180" s="10"/>
      <c r="AA180" s="11"/>
    </row>
    <row r="181" spans="1:27" ht="16.5" customHeight="1" x14ac:dyDescent="0.2">
      <c r="A181" s="118">
        <v>179</v>
      </c>
      <c r="B181" s="99" t="s">
        <v>664</v>
      </c>
      <c r="C181" s="90" t="s">
        <v>268</v>
      </c>
      <c r="D181" s="90">
        <v>2011</v>
      </c>
      <c r="E181" s="90">
        <v>38245</v>
      </c>
      <c r="F181" s="92">
        <v>39169</v>
      </c>
      <c r="G181" s="93"/>
      <c r="H181" s="93">
        <v>39326</v>
      </c>
      <c r="I181" s="93">
        <v>40878</v>
      </c>
      <c r="J181" s="93">
        <v>42415</v>
      </c>
      <c r="K181" s="136">
        <f t="shared" si="7"/>
        <v>8.463013698630137</v>
      </c>
      <c r="L181" s="136">
        <f t="shared" si="8"/>
        <v>4.2109589041095887</v>
      </c>
      <c r="M181" s="93" t="s">
        <v>689</v>
      </c>
      <c r="N181" s="90" t="s">
        <v>689</v>
      </c>
      <c r="O181" s="94">
        <v>327323</v>
      </c>
      <c r="P181" s="94"/>
      <c r="Q181" s="95"/>
      <c r="R181" s="95"/>
      <c r="S181" s="94"/>
      <c r="T181" s="95"/>
      <c r="U181" s="95"/>
      <c r="V181" s="94">
        <v>525967.98</v>
      </c>
      <c r="W181" s="96">
        <f t="shared" si="9"/>
        <v>1.6068775490875984</v>
      </c>
      <c r="X181" s="108"/>
      <c r="Y181" s="9"/>
      <c r="Z181" s="10"/>
      <c r="AA181" s="11"/>
    </row>
    <row r="182" spans="1:27" ht="16.5" customHeight="1" x14ac:dyDescent="0.2">
      <c r="A182" s="118">
        <v>180</v>
      </c>
      <c r="B182" s="98" t="s">
        <v>677</v>
      </c>
      <c r="C182" s="90" t="s">
        <v>268</v>
      </c>
      <c r="D182" s="90">
        <v>2010</v>
      </c>
      <c r="E182" s="90">
        <v>40571</v>
      </c>
      <c r="F182" s="92">
        <v>39197</v>
      </c>
      <c r="G182" s="93"/>
      <c r="H182" s="93">
        <v>39387</v>
      </c>
      <c r="I182" s="93">
        <v>40483</v>
      </c>
      <c r="J182" s="93">
        <v>42415</v>
      </c>
      <c r="K182" s="136">
        <f t="shared" si="7"/>
        <v>8.2958904109589042</v>
      </c>
      <c r="L182" s="136">
        <f t="shared" si="8"/>
        <v>5.2931506849315069</v>
      </c>
      <c r="M182" s="93" t="s">
        <v>689</v>
      </c>
      <c r="N182" s="90" t="s">
        <v>689</v>
      </c>
      <c r="O182" s="94">
        <v>216704</v>
      </c>
      <c r="P182" s="94"/>
      <c r="Q182" s="95"/>
      <c r="R182" s="95"/>
      <c r="S182" s="94"/>
      <c r="T182" s="95"/>
      <c r="U182" s="95"/>
      <c r="V182" s="94">
        <v>299515.21999999997</v>
      </c>
      <c r="W182" s="96">
        <f t="shared" si="9"/>
        <v>1.3821397851447135</v>
      </c>
      <c r="X182" s="108"/>
      <c r="Y182" s="9"/>
      <c r="Z182" s="10"/>
      <c r="AA182" s="11"/>
    </row>
    <row r="183" spans="1:27" ht="16.5" customHeight="1" x14ac:dyDescent="0.2">
      <c r="A183" s="118">
        <v>181</v>
      </c>
      <c r="B183" s="90" t="s">
        <v>19</v>
      </c>
      <c r="C183" s="90" t="s">
        <v>130</v>
      </c>
      <c r="D183" s="90">
        <v>2015</v>
      </c>
      <c r="E183" s="90">
        <v>40962</v>
      </c>
      <c r="F183" s="92">
        <v>39175</v>
      </c>
      <c r="G183" s="93"/>
      <c r="H183" s="93">
        <v>39417</v>
      </c>
      <c r="I183" s="93">
        <v>42156</v>
      </c>
      <c r="J183" s="93">
        <v>42415</v>
      </c>
      <c r="K183" s="136">
        <f t="shared" si="7"/>
        <v>8.213698630136987</v>
      </c>
      <c r="L183" s="136">
        <f t="shared" si="8"/>
        <v>0.70958904109589038</v>
      </c>
      <c r="M183" s="93" t="s">
        <v>689</v>
      </c>
      <c r="N183" s="90" t="s">
        <v>689</v>
      </c>
      <c r="O183" s="94">
        <v>2222825</v>
      </c>
      <c r="P183" s="94">
        <v>1005963</v>
      </c>
      <c r="Q183" s="95">
        <v>0</v>
      </c>
      <c r="R183" s="95">
        <v>0</v>
      </c>
      <c r="S183" s="94">
        <v>31706</v>
      </c>
      <c r="T183" s="95">
        <v>31706</v>
      </c>
      <c r="U183" s="95">
        <v>100</v>
      </c>
      <c r="V183" s="94">
        <v>1037668.07</v>
      </c>
      <c r="W183" s="96">
        <f t="shared" si="9"/>
        <v>0.46682400548851122</v>
      </c>
      <c r="X183" s="108"/>
      <c r="Y183" s="9"/>
      <c r="Z183" s="10"/>
      <c r="AA183" s="11"/>
    </row>
    <row r="184" spans="1:27" ht="16.5" customHeight="1" x14ac:dyDescent="0.2">
      <c r="A184" s="118">
        <v>182</v>
      </c>
      <c r="B184" s="98" t="s">
        <v>450</v>
      </c>
      <c r="C184" s="90" t="s">
        <v>130</v>
      </c>
      <c r="D184" s="90">
        <v>2010</v>
      </c>
      <c r="E184" s="90">
        <v>40983</v>
      </c>
      <c r="F184" s="92">
        <v>39027</v>
      </c>
      <c r="G184" s="93"/>
      <c r="H184" s="93">
        <v>39203</v>
      </c>
      <c r="I184" s="93">
        <v>39965</v>
      </c>
      <c r="J184" s="93">
        <v>42415</v>
      </c>
      <c r="K184" s="136">
        <f t="shared" si="7"/>
        <v>8.8000000000000007</v>
      </c>
      <c r="L184" s="136">
        <f t="shared" si="8"/>
        <v>6.7123287671232879</v>
      </c>
      <c r="M184" s="93" t="s">
        <v>691</v>
      </c>
      <c r="N184" s="90" t="s">
        <v>689</v>
      </c>
      <c r="O184" s="94">
        <v>127481</v>
      </c>
      <c r="P184" s="94"/>
      <c r="Q184" s="95"/>
      <c r="R184" s="95"/>
      <c r="S184" s="94"/>
      <c r="T184" s="95"/>
      <c r="U184" s="95"/>
      <c r="V184" s="94">
        <v>160825.60000000001</v>
      </c>
      <c r="W184" s="96">
        <f t="shared" si="9"/>
        <v>1.2615652528612107</v>
      </c>
      <c r="X184" s="108"/>
      <c r="Y184" s="9"/>
      <c r="Z184" s="10"/>
      <c r="AA184" s="11"/>
    </row>
    <row r="185" spans="1:27" ht="45.75" customHeight="1" x14ac:dyDescent="0.2">
      <c r="A185" s="118">
        <v>183</v>
      </c>
      <c r="B185" s="90" t="s">
        <v>17</v>
      </c>
      <c r="C185" s="90" t="s">
        <v>130</v>
      </c>
      <c r="D185" s="90">
        <v>2015</v>
      </c>
      <c r="E185" s="90">
        <v>42201</v>
      </c>
      <c r="F185" s="92">
        <v>39197</v>
      </c>
      <c r="G185" s="93"/>
      <c r="H185" s="93">
        <v>39295</v>
      </c>
      <c r="I185" s="93">
        <v>42339</v>
      </c>
      <c r="J185" s="93">
        <v>42415</v>
      </c>
      <c r="K185" s="136">
        <f t="shared" si="7"/>
        <v>8.5479452054794525</v>
      </c>
      <c r="L185" s="136">
        <f t="shared" si="8"/>
        <v>0.20821917808219179</v>
      </c>
      <c r="M185" s="93" t="s">
        <v>689</v>
      </c>
      <c r="N185" s="90" t="s">
        <v>689</v>
      </c>
      <c r="O185" s="94">
        <v>2390000</v>
      </c>
      <c r="P185" s="94">
        <v>2340500</v>
      </c>
      <c r="Q185" s="95">
        <v>0</v>
      </c>
      <c r="R185" s="95">
        <v>0</v>
      </c>
      <c r="S185" s="94">
        <v>36300</v>
      </c>
      <c r="T185" s="95">
        <v>434</v>
      </c>
      <c r="U185" s="95">
        <v>1.2</v>
      </c>
      <c r="V185" s="94">
        <v>2340933.83</v>
      </c>
      <c r="W185" s="96">
        <f t="shared" si="9"/>
        <v>0.97947022175732223</v>
      </c>
      <c r="X185" s="108" t="s">
        <v>777</v>
      </c>
      <c r="Y185" s="9"/>
      <c r="Z185" s="10"/>
      <c r="AA185" s="11"/>
    </row>
    <row r="186" spans="1:27" ht="50.25" customHeight="1" x14ac:dyDescent="0.2">
      <c r="A186" s="118">
        <v>184</v>
      </c>
      <c r="B186" s="99" t="s">
        <v>390</v>
      </c>
      <c r="C186" s="90" t="s">
        <v>130</v>
      </c>
      <c r="D186" s="90">
        <v>2011</v>
      </c>
      <c r="E186" s="90">
        <v>42276</v>
      </c>
      <c r="F186" s="92">
        <v>39078</v>
      </c>
      <c r="G186" s="93"/>
      <c r="H186" s="93" t="s">
        <v>698</v>
      </c>
      <c r="I186" s="93" t="s">
        <v>698</v>
      </c>
      <c r="J186" s="93">
        <v>42415</v>
      </c>
      <c r="K186" s="136" t="e">
        <f t="shared" si="7"/>
        <v>#VALUE!</v>
      </c>
      <c r="L186" s="136" t="e">
        <f t="shared" si="8"/>
        <v>#VALUE!</v>
      </c>
      <c r="M186" s="93" t="s">
        <v>689</v>
      </c>
      <c r="N186" s="90" t="s">
        <v>689</v>
      </c>
      <c r="O186" s="94">
        <v>1768126</v>
      </c>
      <c r="P186" s="94"/>
      <c r="Q186" s="95"/>
      <c r="R186" s="95"/>
      <c r="S186" s="94"/>
      <c r="T186" s="95"/>
      <c r="U186" s="95"/>
      <c r="V186" s="94">
        <v>0</v>
      </c>
      <c r="W186" s="96">
        <f t="shared" si="9"/>
        <v>0</v>
      </c>
      <c r="X186" s="108"/>
      <c r="Y186" s="9"/>
      <c r="Z186" s="10"/>
      <c r="AA186" s="11"/>
    </row>
    <row r="187" spans="1:27" ht="16.5" customHeight="1" x14ac:dyDescent="0.2">
      <c r="A187" s="118">
        <v>185</v>
      </c>
      <c r="B187" s="97" t="s">
        <v>635</v>
      </c>
      <c r="C187" s="90" t="s">
        <v>268</v>
      </c>
      <c r="D187" s="90">
        <v>2013</v>
      </c>
      <c r="E187" s="90">
        <v>42302</v>
      </c>
      <c r="F187" s="92">
        <v>39618</v>
      </c>
      <c r="G187" s="93"/>
      <c r="H187" s="93">
        <v>39753</v>
      </c>
      <c r="I187" s="93">
        <v>41426</v>
      </c>
      <c r="J187" s="93">
        <v>42415</v>
      </c>
      <c r="K187" s="136">
        <f t="shared" si="7"/>
        <v>7.2931506849315069</v>
      </c>
      <c r="L187" s="136">
        <f t="shared" si="8"/>
        <v>2.7095890410958905</v>
      </c>
      <c r="M187" s="93" t="s">
        <v>689</v>
      </c>
      <c r="N187" s="90" t="s">
        <v>689</v>
      </c>
      <c r="O187" s="94">
        <v>5251829.53</v>
      </c>
      <c r="P187" s="94"/>
      <c r="Q187" s="95"/>
      <c r="R187" s="95"/>
      <c r="S187" s="94"/>
      <c r="T187" s="95"/>
      <c r="U187" s="95"/>
      <c r="V187" s="94">
        <v>5087567.6500000004</v>
      </c>
      <c r="W187" s="96">
        <f t="shared" si="9"/>
        <v>0.96872292235273683</v>
      </c>
      <c r="X187" s="108"/>
      <c r="Y187" s="9"/>
      <c r="Z187" s="10"/>
      <c r="AA187" s="11"/>
    </row>
    <row r="188" spans="1:27" ht="16.5" customHeight="1" x14ac:dyDescent="0.2">
      <c r="A188" s="118">
        <v>186</v>
      </c>
      <c r="B188" s="99" t="s">
        <v>370</v>
      </c>
      <c r="C188" s="90" t="s">
        <v>130</v>
      </c>
      <c r="D188" s="90">
        <v>2011</v>
      </c>
      <c r="E188" s="90">
        <v>42329</v>
      </c>
      <c r="F188" s="92">
        <v>40640</v>
      </c>
      <c r="G188" s="93"/>
      <c r="H188" s="93">
        <v>39600</v>
      </c>
      <c r="I188" s="93">
        <v>40695</v>
      </c>
      <c r="J188" s="93">
        <v>42415</v>
      </c>
      <c r="K188" s="136">
        <f t="shared" si="7"/>
        <v>7.7123287671232879</v>
      </c>
      <c r="L188" s="136">
        <f t="shared" si="8"/>
        <v>4.7123287671232879</v>
      </c>
      <c r="M188" s="93" t="s">
        <v>689</v>
      </c>
      <c r="N188" s="90" t="s">
        <v>689</v>
      </c>
      <c r="O188" s="94">
        <v>2202482.5</v>
      </c>
      <c r="P188" s="94"/>
      <c r="Q188" s="95"/>
      <c r="R188" s="95"/>
      <c r="S188" s="94"/>
      <c r="T188" s="95"/>
      <c r="U188" s="95"/>
      <c r="V188" s="94">
        <v>10000</v>
      </c>
      <c r="W188" s="96">
        <f t="shared" si="9"/>
        <v>4.54033119445898E-3</v>
      </c>
      <c r="X188" s="108"/>
      <c r="Y188" s="9"/>
      <c r="Z188" s="10"/>
      <c r="AA188" s="11"/>
    </row>
    <row r="189" spans="1:27" ht="45.75" customHeight="1" x14ac:dyDescent="0.2">
      <c r="A189" s="118">
        <v>187</v>
      </c>
      <c r="B189" s="90" t="s">
        <v>202</v>
      </c>
      <c r="C189" s="90" t="s">
        <v>265</v>
      </c>
      <c r="D189" s="90">
        <v>2015</v>
      </c>
      <c r="E189" s="90">
        <v>42452</v>
      </c>
      <c r="F189" s="92">
        <v>39986</v>
      </c>
      <c r="G189" s="93"/>
      <c r="H189" s="93">
        <v>41153</v>
      </c>
      <c r="I189" s="93">
        <v>41487</v>
      </c>
      <c r="J189" s="93">
        <v>42415</v>
      </c>
      <c r="K189" s="136">
        <f t="shared" si="7"/>
        <v>3.4575342465753423</v>
      </c>
      <c r="L189" s="136">
        <f t="shared" si="8"/>
        <v>2.5424657534246577</v>
      </c>
      <c r="M189" s="93" t="s">
        <v>689</v>
      </c>
      <c r="N189" s="90" t="s">
        <v>689</v>
      </c>
      <c r="O189" s="94">
        <v>782848</v>
      </c>
      <c r="P189" s="94">
        <v>13320</v>
      </c>
      <c r="Q189" s="95">
        <v>0</v>
      </c>
      <c r="R189" s="95">
        <v>702816</v>
      </c>
      <c r="S189" s="94">
        <v>0</v>
      </c>
      <c r="T189" s="95">
        <v>0</v>
      </c>
      <c r="U189" s="95">
        <v>0</v>
      </c>
      <c r="V189" s="94">
        <v>13320</v>
      </c>
      <c r="W189" s="96">
        <f t="shared" si="9"/>
        <v>1.7014797253106607E-2</v>
      </c>
      <c r="X189" s="108" t="s">
        <v>714</v>
      </c>
      <c r="Y189" s="9"/>
      <c r="Z189" s="10"/>
      <c r="AA189" s="11"/>
    </row>
    <row r="190" spans="1:27" ht="51" customHeight="1" x14ac:dyDescent="0.2">
      <c r="A190" s="118">
        <v>188</v>
      </c>
      <c r="B190" s="98" t="s">
        <v>509</v>
      </c>
      <c r="C190" s="90" t="s">
        <v>130</v>
      </c>
      <c r="D190" s="90">
        <v>2010</v>
      </c>
      <c r="E190" s="90">
        <v>42567</v>
      </c>
      <c r="F190" s="92">
        <v>39125</v>
      </c>
      <c r="G190" s="93"/>
      <c r="H190" s="93">
        <v>40269</v>
      </c>
      <c r="I190" s="93">
        <v>40269</v>
      </c>
      <c r="J190" s="93">
        <v>42415</v>
      </c>
      <c r="K190" s="136">
        <f t="shared" si="7"/>
        <v>5.8794520547945206</v>
      </c>
      <c r="L190" s="136">
        <f t="shared" si="8"/>
        <v>5.8794520547945206</v>
      </c>
      <c r="M190" s="93" t="s">
        <v>689</v>
      </c>
      <c r="N190" s="90" t="s">
        <v>689</v>
      </c>
      <c r="O190" s="94">
        <v>352148</v>
      </c>
      <c r="P190" s="94"/>
      <c r="Q190" s="95"/>
      <c r="R190" s="95"/>
      <c r="S190" s="94"/>
      <c r="T190" s="95"/>
      <c r="U190" s="95"/>
      <c r="V190" s="94">
        <v>230</v>
      </c>
      <c r="W190" s="96">
        <f t="shared" si="9"/>
        <v>6.5313447754921229E-4</v>
      </c>
      <c r="X190" s="114"/>
      <c r="Y190" s="9"/>
      <c r="Z190" s="10"/>
      <c r="AA190" s="11"/>
    </row>
    <row r="191" spans="1:27" ht="16.5" customHeight="1" x14ac:dyDescent="0.2">
      <c r="A191" s="118">
        <v>189</v>
      </c>
      <c r="B191" s="98" t="s">
        <v>465</v>
      </c>
      <c r="C191" s="90" t="s">
        <v>130</v>
      </c>
      <c r="D191" s="90">
        <v>2010</v>
      </c>
      <c r="E191" s="90">
        <v>42831</v>
      </c>
      <c r="F191" s="92">
        <v>39125</v>
      </c>
      <c r="G191" s="93"/>
      <c r="H191" s="93">
        <v>39326</v>
      </c>
      <c r="I191" s="93">
        <v>40513</v>
      </c>
      <c r="J191" s="93">
        <v>42415</v>
      </c>
      <c r="K191" s="136">
        <f t="shared" si="7"/>
        <v>8.463013698630137</v>
      </c>
      <c r="L191" s="136">
        <f t="shared" si="8"/>
        <v>5.2109589041095887</v>
      </c>
      <c r="M191" s="93" t="s">
        <v>691</v>
      </c>
      <c r="N191" s="90" t="s">
        <v>689</v>
      </c>
      <c r="O191" s="94">
        <v>1113203</v>
      </c>
      <c r="P191" s="94"/>
      <c r="Q191" s="95"/>
      <c r="R191" s="95"/>
      <c r="S191" s="94"/>
      <c r="T191" s="95"/>
      <c r="U191" s="95"/>
      <c r="V191" s="94">
        <v>1098055.02</v>
      </c>
      <c r="W191" s="96">
        <f t="shared" si="9"/>
        <v>0.98639243695893741</v>
      </c>
      <c r="X191" s="108"/>
      <c r="Y191" s="9"/>
      <c r="Z191" s="10"/>
      <c r="AA191" s="11"/>
    </row>
    <row r="192" spans="1:27" ht="16.5" customHeight="1" x14ac:dyDescent="0.2">
      <c r="A192" s="118">
        <v>190</v>
      </c>
      <c r="B192" s="99" t="s">
        <v>666</v>
      </c>
      <c r="C192" s="90" t="s">
        <v>268</v>
      </c>
      <c r="D192" s="90">
        <v>2011</v>
      </c>
      <c r="E192" s="90">
        <v>42871</v>
      </c>
      <c r="F192" s="92">
        <v>39196</v>
      </c>
      <c r="G192" s="93"/>
      <c r="H192" s="93">
        <v>39387</v>
      </c>
      <c r="I192" s="93">
        <v>40878</v>
      </c>
      <c r="J192" s="93">
        <v>42415</v>
      </c>
      <c r="K192" s="136">
        <f t="shared" si="7"/>
        <v>8.2958904109589042</v>
      </c>
      <c r="L192" s="136">
        <f t="shared" si="8"/>
        <v>4.2109589041095887</v>
      </c>
      <c r="M192" s="93" t="s">
        <v>689</v>
      </c>
      <c r="N192" s="90" t="s">
        <v>689</v>
      </c>
      <c r="O192" s="94">
        <v>261741</v>
      </c>
      <c r="P192" s="94"/>
      <c r="Q192" s="95"/>
      <c r="R192" s="95"/>
      <c r="S192" s="94"/>
      <c r="T192" s="95"/>
      <c r="U192" s="95"/>
      <c r="V192" s="94">
        <v>664435.81000000006</v>
      </c>
      <c r="W192" s="96">
        <f t="shared" si="9"/>
        <v>2.5385239989149579</v>
      </c>
      <c r="X192" s="108"/>
      <c r="Y192" s="9"/>
      <c r="Z192" s="10"/>
      <c r="AA192" s="11"/>
    </row>
    <row r="193" spans="1:27" ht="37.5" customHeight="1" x14ac:dyDescent="0.2">
      <c r="A193" s="118">
        <v>191</v>
      </c>
      <c r="B193" s="99" t="s">
        <v>377</v>
      </c>
      <c r="C193" s="90" t="s">
        <v>130</v>
      </c>
      <c r="D193" s="90">
        <v>2011</v>
      </c>
      <c r="E193" s="91">
        <v>42999</v>
      </c>
      <c r="F193" s="92">
        <v>39196</v>
      </c>
      <c r="G193" s="93"/>
      <c r="H193" s="93">
        <v>39722</v>
      </c>
      <c r="I193" s="93">
        <v>40148</v>
      </c>
      <c r="J193" s="93">
        <v>42415</v>
      </c>
      <c r="K193" s="136">
        <f t="shared" si="7"/>
        <v>7.3780821917808215</v>
      </c>
      <c r="L193" s="136">
        <f t="shared" si="8"/>
        <v>6.2109589041095887</v>
      </c>
      <c r="M193" s="93" t="s">
        <v>689</v>
      </c>
      <c r="N193" s="90" t="s">
        <v>689</v>
      </c>
      <c r="O193" s="94">
        <v>1683085</v>
      </c>
      <c r="P193" s="94"/>
      <c r="Q193" s="95"/>
      <c r="R193" s="95"/>
      <c r="S193" s="94"/>
      <c r="T193" s="95"/>
      <c r="U193" s="95"/>
      <c r="V193" s="94">
        <v>882479.99</v>
      </c>
      <c r="W193" s="96">
        <f t="shared" si="9"/>
        <v>0.52432288921831038</v>
      </c>
      <c r="X193" s="108"/>
      <c r="Y193" s="9"/>
      <c r="Z193" s="10"/>
      <c r="AA193" s="11"/>
    </row>
    <row r="194" spans="1:27" ht="16.5" customHeight="1" x14ac:dyDescent="0.2">
      <c r="A194" s="118">
        <v>192</v>
      </c>
      <c r="B194" s="99" t="s">
        <v>624</v>
      </c>
      <c r="C194" s="90" t="s">
        <v>266</v>
      </c>
      <c r="D194" s="90">
        <v>2011</v>
      </c>
      <c r="E194" s="90">
        <v>43007</v>
      </c>
      <c r="F194" s="92">
        <v>39155</v>
      </c>
      <c r="G194" s="93"/>
      <c r="H194" s="93">
        <v>40513</v>
      </c>
      <c r="I194" s="93">
        <v>40878</v>
      </c>
      <c r="J194" s="93">
        <v>42415</v>
      </c>
      <c r="K194" s="136">
        <f t="shared" si="7"/>
        <v>5.2109589041095887</v>
      </c>
      <c r="L194" s="136">
        <f t="shared" si="8"/>
        <v>4.2109589041095887</v>
      </c>
      <c r="M194" s="93" t="s">
        <v>689</v>
      </c>
      <c r="N194" s="90" t="s">
        <v>689</v>
      </c>
      <c r="O194" s="94">
        <v>416043</v>
      </c>
      <c r="P194" s="94"/>
      <c r="Q194" s="95"/>
      <c r="R194" s="95"/>
      <c r="S194" s="94"/>
      <c r="T194" s="95"/>
      <c r="U194" s="95"/>
      <c r="V194" s="94">
        <v>294446.65000000002</v>
      </c>
      <c r="W194" s="96">
        <f t="shared" si="9"/>
        <v>0.70773129219816222</v>
      </c>
      <c r="X194" s="108"/>
      <c r="Y194" s="9"/>
      <c r="Z194" s="10"/>
      <c r="AA194" s="11"/>
    </row>
    <row r="195" spans="1:27" ht="52.5" customHeight="1" x14ac:dyDescent="0.2">
      <c r="A195" s="118">
        <v>193</v>
      </c>
      <c r="B195" s="98" t="s">
        <v>511</v>
      </c>
      <c r="C195" s="90" t="s">
        <v>130</v>
      </c>
      <c r="D195" s="90">
        <v>2010</v>
      </c>
      <c r="E195" s="90">
        <v>43147</v>
      </c>
      <c r="F195" s="92">
        <v>39094</v>
      </c>
      <c r="G195" s="93"/>
      <c r="H195" s="93" t="s">
        <v>698</v>
      </c>
      <c r="I195" s="93" t="s">
        <v>698</v>
      </c>
      <c r="J195" s="93">
        <v>42415</v>
      </c>
      <c r="K195" s="136" t="e">
        <f t="shared" si="7"/>
        <v>#VALUE!</v>
      </c>
      <c r="L195" s="136" t="e">
        <f t="shared" si="8"/>
        <v>#VALUE!</v>
      </c>
      <c r="M195" s="93" t="s">
        <v>689</v>
      </c>
      <c r="N195" s="90" t="s">
        <v>689</v>
      </c>
      <c r="O195" s="94">
        <v>566851</v>
      </c>
      <c r="P195" s="94"/>
      <c r="Q195" s="95"/>
      <c r="R195" s="95"/>
      <c r="S195" s="94"/>
      <c r="T195" s="95"/>
      <c r="U195" s="95"/>
      <c r="V195" s="94">
        <v>0</v>
      </c>
      <c r="W195" s="96">
        <f t="shared" si="9"/>
        <v>0</v>
      </c>
      <c r="X195" s="108"/>
      <c r="Y195" s="9"/>
      <c r="Z195" s="10"/>
      <c r="AA195" s="11"/>
    </row>
    <row r="196" spans="1:27" ht="16.5" customHeight="1" x14ac:dyDescent="0.2">
      <c r="A196" s="118">
        <v>194</v>
      </c>
      <c r="B196" s="100" t="s">
        <v>522</v>
      </c>
      <c r="C196" s="90" t="s">
        <v>265</v>
      </c>
      <c r="D196" s="90">
        <v>2014</v>
      </c>
      <c r="E196" s="90">
        <v>43438</v>
      </c>
      <c r="F196" s="92">
        <v>39272</v>
      </c>
      <c r="G196" s="93"/>
      <c r="H196" s="93">
        <v>39661</v>
      </c>
      <c r="I196" s="93">
        <v>41974</v>
      </c>
      <c r="J196" s="93">
        <v>42415</v>
      </c>
      <c r="K196" s="136">
        <f t="shared" ref="K196:K259" si="10">+(J196-H196)/365</f>
        <v>7.5452054794520551</v>
      </c>
      <c r="L196" s="136">
        <f t="shared" si="8"/>
        <v>1.2082191780821918</v>
      </c>
      <c r="M196" s="93" t="s">
        <v>689</v>
      </c>
      <c r="N196" s="90" t="s">
        <v>689</v>
      </c>
      <c r="O196" s="94">
        <v>2725261.61</v>
      </c>
      <c r="P196" s="94"/>
      <c r="Q196" s="95"/>
      <c r="R196" s="95"/>
      <c r="S196" s="94"/>
      <c r="T196" s="95"/>
      <c r="U196" s="95"/>
      <c r="V196" s="94">
        <v>2388764.14</v>
      </c>
      <c r="W196" s="96">
        <f t="shared" si="9"/>
        <v>0.87652654381316453</v>
      </c>
      <c r="X196" s="108"/>
      <c r="Y196" s="9"/>
      <c r="Z196" s="10"/>
      <c r="AA196" s="11"/>
    </row>
    <row r="197" spans="1:27" ht="16.5" customHeight="1" x14ac:dyDescent="0.2">
      <c r="A197" s="118">
        <v>195</v>
      </c>
      <c r="B197" s="89" t="s">
        <v>601</v>
      </c>
      <c r="C197" s="90" t="s">
        <v>266</v>
      </c>
      <c r="D197" s="90">
        <v>2012</v>
      </c>
      <c r="E197" s="90">
        <v>43778</v>
      </c>
      <c r="F197" s="92">
        <v>39192</v>
      </c>
      <c r="G197" s="93"/>
      <c r="H197" s="93">
        <v>39326</v>
      </c>
      <c r="I197" s="93">
        <v>41183</v>
      </c>
      <c r="J197" s="93">
        <v>42415</v>
      </c>
      <c r="K197" s="136">
        <f t="shared" si="10"/>
        <v>8.463013698630137</v>
      </c>
      <c r="L197" s="136">
        <f t="shared" ref="L197:L260" si="11">+(J197-I197)/365</f>
        <v>3.3753424657534246</v>
      </c>
      <c r="M197" s="93" t="s">
        <v>689</v>
      </c>
      <c r="N197" s="90" t="s">
        <v>689</v>
      </c>
      <c r="O197" s="94">
        <v>548851</v>
      </c>
      <c r="P197" s="94"/>
      <c r="Q197" s="95"/>
      <c r="R197" s="95"/>
      <c r="S197" s="94"/>
      <c r="T197" s="95"/>
      <c r="U197" s="95"/>
      <c r="V197" s="94">
        <v>749098.82</v>
      </c>
      <c r="W197" s="96">
        <f t="shared" si="9"/>
        <v>1.3648491484938534</v>
      </c>
      <c r="X197" s="108"/>
      <c r="Y197" s="9"/>
      <c r="Z197" s="10"/>
      <c r="AA197" s="11"/>
    </row>
    <row r="198" spans="1:27" ht="30" customHeight="1" x14ac:dyDescent="0.2">
      <c r="A198" s="118">
        <v>196</v>
      </c>
      <c r="B198" s="100" t="s">
        <v>527</v>
      </c>
      <c r="C198" s="90" t="s">
        <v>265</v>
      </c>
      <c r="D198" s="90">
        <v>2014</v>
      </c>
      <c r="E198" s="90">
        <v>43832</v>
      </c>
      <c r="F198" s="92">
        <v>39976</v>
      </c>
      <c r="G198" s="93"/>
      <c r="H198" s="93">
        <v>40422</v>
      </c>
      <c r="I198" s="93">
        <v>41334</v>
      </c>
      <c r="J198" s="93">
        <v>42415</v>
      </c>
      <c r="K198" s="136">
        <f t="shared" si="10"/>
        <v>5.4602739726027396</v>
      </c>
      <c r="L198" s="136">
        <f t="shared" si="11"/>
        <v>2.9616438356164383</v>
      </c>
      <c r="M198" s="93" t="s">
        <v>689</v>
      </c>
      <c r="N198" s="90" t="s">
        <v>691</v>
      </c>
      <c r="O198" s="94">
        <v>2306183</v>
      </c>
      <c r="P198" s="94"/>
      <c r="Q198" s="95"/>
      <c r="R198" s="95"/>
      <c r="S198" s="94"/>
      <c r="T198" s="95"/>
      <c r="U198" s="95"/>
      <c r="V198" s="94">
        <v>790550.61</v>
      </c>
      <c r="W198" s="96">
        <f t="shared" si="9"/>
        <v>0.34279613109627466</v>
      </c>
      <c r="X198" s="108"/>
      <c r="Y198" s="9"/>
      <c r="Z198" s="10"/>
      <c r="AA198" s="11"/>
    </row>
    <row r="199" spans="1:27" ht="45.75" customHeight="1" x14ac:dyDescent="0.2">
      <c r="A199" s="118">
        <v>197</v>
      </c>
      <c r="B199" s="89" t="s">
        <v>602</v>
      </c>
      <c r="C199" s="90" t="s">
        <v>266</v>
      </c>
      <c r="D199" s="90">
        <v>2012</v>
      </c>
      <c r="E199" s="90">
        <v>43877</v>
      </c>
      <c r="F199" s="92">
        <v>40535</v>
      </c>
      <c r="G199" s="93"/>
      <c r="H199" s="93">
        <v>40057</v>
      </c>
      <c r="I199" s="93">
        <v>41244</v>
      </c>
      <c r="J199" s="93">
        <v>42415</v>
      </c>
      <c r="K199" s="136">
        <f t="shared" si="10"/>
        <v>6.4602739726027396</v>
      </c>
      <c r="L199" s="136">
        <f t="shared" si="11"/>
        <v>3.2082191780821918</v>
      </c>
      <c r="M199" s="93" t="s">
        <v>691</v>
      </c>
      <c r="N199" s="90" t="s">
        <v>689</v>
      </c>
      <c r="O199" s="94">
        <v>757000</v>
      </c>
      <c r="P199" s="94"/>
      <c r="Q199" s="95"/>
      <c r="R199" s="95"/>
      <c r="S199" s="94"/>
      <c r="T199" s="95"/>
      <c r="U199" s="95"/>
      <c r="V199" s="94">
        <v>715992.68</v>
      </c>
      <c r="W199" s="96">
        <f t="shared" si="9"/>
        <v>0.94582916776750336</v>
      </c>
      <c r="X199" s="108" t="s">
        <v>745</v>
      </c>
      <c r="Y199" s="9"/>
      <c r="Z199" s="10"/>
      <c r="AA199" s="11"/>
    </row>
    <row r="200" spans="1:27" ht="16.5" customHeight="1" x14ac:dyDescent="0.2">
      <c r="A200" s="118">
        <v>198</v>
      </c>
      <c r="B200" s="98" t="s">
        <v>583</v>
      </c>
      <c r="C200" s="90" t="s">
        <v>265</v>
      </c>
      <c r="D200" s="90">
        <v>2010</v>
      </c>
      <c r="E200" s="90">
        <v>44073</v>
      </c>
      <c r="F200" s="92">
        <v>39507</v>
      </c>
      <c r="G200" s="93"/>
      <c r="H200" s="93">
        <v>39722</v>
      </c>
      <c r="I200" s="93">
        <v>40391</v>
      </c>
      <c r="J200" s="93">
        <v>42415</v>
      </c>
      <c r="K200" s="136">
        <f t="shared" si="10"/>
        <v>7.3780821917808215</v>
      </c>
      <c r="L200" s="136">
        <f t="shared" si="11"/>
        <v>5.5452054794520551</v>
      </c>
      <c r="M200" s="93" t="s">
        <v>689</v>
      </c>
      <c r="N200" s="90" t="s">
        <v>689</v>
      </c>
      <c r="O200" s="94">
        <v>195616</v>
      </c>
      <c r="P200" s="94"/>
      <c r="Q200" s="95"/>
      <c r="R200" s="95"/>
      <c r="S200" s="94"/>
      <c r="T200" s="95"/>
      <c r="U200" s="95"/>
      <c r="V200" s="94">
        <v>218649.72</v>
      </c>
      <c r="W200" s="96">
        <f t="shared" si="9"/>
        <v>1.1177496728283984</v>
      </c>
      <c r="X200" s="108"/>
      <c r="Y200" s="9"/>
      <c r="Z200" s="10"/>
      <c r="AA200" s="11"/>
    </row>
    <row r="201" spans="1:27" ht="30" customHeight="1" x14ac:dyDescent="0.2">
      <c r="A201" s="118">
        <v>199</v>
      </c>
      <c r="B201" s="98" t="s">
        <v>585</v>
      </c>
      <c r="C201" s="90" t="s">
        <v>265</v>
      </c>
      <c r="D201" s="90">
        <v>2010</v>
      </c>
      <c r="E201" s="90">
        <v>44080</v>
      </c>
      <c r="F201" s="92">
        <v>39682</v>
      </c>
      <c r="G201" s="93"/>
      <c r="H201" s="93">
        <v>39965</v>
      </c>
      <c r="I201" s="93">
        <v>40422</v>
      </c>
      <c r="J201" s="93">
        <v>42415</v>
      </c>
      <c r="K201" s="136">
        <f t="shared" si="10"/>
        <v>6.7123287671232879</v>
      </c>
      <c r="L201" s="136">
        <f t="shared" si="11"/>
        <v>5.4602739726027396</v>
      </c>
      <c r="M201" s="93" t="s">
        <v>689</v>
      </c>
      <c r="N201" s="90" t="s">
        <v>689</v>
      </c>
      <c r="O201" s="94">
        <v>427070.31</v>
      </c>
      <c r="P201" s="94"/>
      <c r="Q201" s="95"/>
      <c r="R201" s="95"/>
      <c r="S201" s="94"/>
      <c r="T201" s="95"/>
      <c r="U201" s="95"/>
      <c r="V201" s="94">
        <v>507112.65</v>
      </c>
      <c r="W201" s="96">
        <f t="shared" ref="W201:W264" si="12">+V201/O201</f>
        <v>1.1874219259119183</v>
      </c>
      <c r="X201" s="108"/>
      <c r="Y201" s="9"/>
      <c r="Z201" s="10"/>
      <c r="AA201" s="11"/>
    </row>
    <row r="202" spans="1:27" ht="29.25" customHeight="1" x14ac:dyDescent="0.2">
      <c r="A202" s="118">
        <v>200</v>
      </c>
      <c r="B202" s="89" t="s">
        <v>652</v>
      </c>
      <c r="C202" s="90" t="s">
        <v>268</v>
      </c>
      <c r="D202" s="90">
        <v>2012</v>
      </c>
      <c r="E202" s="90">
        <v>44153</v>
      </c>
      <c r="F202" s="92">
        <v>39125</v>
      </c>
      <c r="G202" s="93"/>
      <c r="H202" s="93" t="s">
        <v>698</v>
      </c>
      <c r="I202" s="93" t="s">
        <v>698</v>
      </c>
      <c r="J202" s="93">
        <v>42415</v>
      </c>
      <c r="K202" s="136" t="e">
        <f t="shared" si="10"/>
        <v>#VALUE!</v>
      </c>
      <c r="L202" s="136" t="e">
        <f t="shared" si="11"/>
        <v>#VALUE!</v>
      </c>
      <c r="M202" s="93" t="s">
        <v>689</v>
      </c>
      <c r="N202" s="90" t="s">
        <v>689</v>
      </c>
      <c r="O202" s="94">
        <v>757656</v>
      </c>
      <c r="P202" s="94"/>
      <c r="Q202" s="95"/>
      <c r="R202" s="95"/>
      <c r="S202" s="94"/>
      <c r="T202" s="95"/>
      <c r="U202" s="95"/>
      <c r="V202" s="94">
        <v>0</v>
      </c>
      <c r="W202" s="96">
        <f t="shared" si="12"/>
        <v>0</v>
      </c>
      <c r="X202" s="108"/>
      <c r="Y202" s="9"/>
      <c r="Z202" s="10"/>
      <c r="AA202" s="11"/>
    </row>
    <row r="203" spans="1:27" ht="45.75" customHeight="1" x14ac:dyDescent="0.2">
      <c r="A203" s="118">
        <v>201</v>
      </c>
      <c r="B203" s="97" t="s">
        <v>537</v>
      </c>
      <c r="C203" s="90" t="s">
        <v>265</v>
      </c>
      <c r="D203" s="90">
        <v>2013</v>
      </c>
      <c r="E203" s="90">
        <v>44371</v>
      </c>
      <c r="F203" s="92">
        <v>39164</v>
      </c>
      <c r="G203" s="93"/>
      <c r="H203" s="93">
        <v>40360</v>
      </c>
      <c r="I203" s="93">
        <v>41609</v>
      </c>
      <c r="J203" s="93">
        <v>42415</v>
      </c>
      <c r="K203" s="136">
        <f t="shared" si="10"/>
        <v>5.6301369863013697</v>
      </c>
      <c r="L203" s="136">
        <f t="shared" si="11"/>
        <v>2.2082191780821918</v>
      </c>
      <c r="M203" s="93" t="s">
        <v>691</v>
      </c>
      <c r="N203" s="90" t="s">
        <v>691</v>
      </c>
      <c r="O203" s="94">
        <v>1611053.67</v>
      </c>
      <c r="P203" s="94"/>
      <c r="Q203" s="95"/>
      <c r="R203" s="95"/>
      <c r="S203" s="94"/>
      <c r="T203" s="95"/>
      <c r="U203" s="95"/>
      <c r="V203" s="94">
        <v>1707488.84</v>
      </c>
      <c r="W203" s="96">
        <f t="shared" si="12"/>
        <v>1.0598584465531804</v>
      </c>
      <c r="X203" s="108" t="s">
        <v>746</v>
      </c>
      <c r="Y203" s="9"/>
      <c r="Z203" s="10"/>
      <c r="AA203" s="11"/>
    </row>
    <row r="204" spans="1:27" ht="25.5" customHeight="1" x14ac:dyDescent="0.2">
      <c r="A204" s="118">
        <v>202</v>
      </c>
      <c r="B204" s="90" t="s">
        <v>209</v>
      </c>
      <c r="C204" s="90" t="s">
        <v>265</v>
      </c>
      <c r="D204" s="90">
        <v>2015</v>
      </c>
      <c r="E204" s="90">
        <v>44570</v>
      </c>
      <c r="F204" s="92">
        <v>42233</v>
      </c>
      <c r="G204" s="93"/>
      <c r="H204" s="93" t="s">
        <v>698</v>
      </c>
      <c r="I204" s="93" t="s">
        <v>698</v>
      </c>
      <c r="J204" s="93">
        <v>42415</v>
      </c>
      <c r="K204" s="136" t="e">
        <f t="shared" si="10"/>
        <v>#VALUE!</v>
      </c>
      <c r="L204" s="136" t="e">
        <f t="shared" si="11"/>
        <v>#VALUE!</v>
      </c>
      <c r="M204" s="93" t="s">
        <v>689</v>
      </c>
      <c r="N204" s="90" t="s">
        <v>689</v>
      </c>
      <c r="O204" s="94">
        <v>4546878</v>
      </c>
      <c r="P204" s="94"/>
      <c r="Q204" s="95">
        <v>0</v>
      </c>
      <c r="R204" s="95">
        <v>0</v>
      </c>
      <c r="S204" s="94">
        <v>126890</v>
      </c>
      <c r="T204" s="95">
        <v>0</v>
      </c>
      <c r="U204" s="95">
        <v>0</v>
      </c>
      <c r="V204" s="94">
        <v>0</v>
      </c>
      <c r="W204" s="96">
        <f t="shared" si="12"/>
        <v>0</v>
      </c>
      <c r="X204" s="108"/>
      <c r="Y204" s="9"/>
      <c r="Z204" s="10"/>
      <c r="AA204" s="11"/>
    </row>
    <row r="205" spans="1:27" ht="16.5" customHeight="1" x14ac:dyDescent="0.2">
      <c r="A205" s="118">
        <v>203</v>
      </c>
      <c r="B205" s="99" t="s">
        <v>622</v>
      </c>
      <c r="C205" s="90" t="s">
        <v>266</v>
      </c>
      <c r="D205" s="90">
        <v>2011</v>
      </c>
      <c r="E205" s="90">
        <v>44658</v>
      </c>
      <c r="F205" s="92">
        <v>39171</v>
      </c>
      <c r="G205" s="93"/>
      <c r="H205" s="93">
        <v>40210</v>
      </c>
      <c r="I205" s="93">
        <v>40878</v>
      </c>
      <c r="J205" s="93">
        <v>42415</v>
      </c>
      <c r="K205" s="136">
        <f t="shared" si="10"/>
        <v>6.0410958904109586</v>
      </c>
      <c r="L205" s="136">
        <f t="shared" si="11"/>
        <v>4.2109589041095887</v>
      </c>
      <c r="M205" s="93" t="s">
        <v>689</v>
      </c>
      <c r="N205" s="90" t="s">
        <v>689</v>
      </c>
      <c r="O205" s="94">
        <v>552250</v>
      </c>
      <c r="P205" s="94"/>
      <c r="Q205" s="95"/>
      <c r="R205" s="95"/>
      <c r="S205" s="94"/>
      <c r="T205" s="95"/>
      <c r="U205" s="95"/>
      <c r="V205" s="94">
        <v>382083.15</v>
      </c>
      <c r="W205" s="96">
        <f t="shared" si="12"/>
        <v>0.6918662743322771</v>
      </c>
      <c r="X205" s="108"/>
      <c r="Y205" s="9"/>
      <c r="Z205" s="10"/>
      <c r="AA205" s="11"/>
    </row>
    <row r="206" spans="1:27" ht="16.5" customHeight="1" x14ac:dyDescent="0.2">
      <c r="A206" s="118">
        <v>204</v>
      </c>
      <c r="B206" s="97" t="s">
        <v>596</v>
      </c>
      <c r="C206" s="90" t="s">
        <v>266</v>
      </c>
      <c r="D206" s="90">
        <v>2013</v>
      </c>
      <c r="E206" s="90">
        <v>44662</v>
      </c>
      <c r="F206" s="92">
        <v>39241</v>
      </c>
      <c r="G206" s="93"/>
      <c r="H206" s="93">
        <v>39326</v>
      </c>
      <c r="I206" s="93">
        <v>41609</v>
      </c>
      <c r="J206" s="93">
        <v>42415</v>
      </c>
      <c r="K206" s="136">
        <f t="shared" si="10"/>
        <v>8.463013698630137</v>
      </c>
      <c r="L206" s="136">
        <f t="shared" si="11"/>
        <v>2.2082191780821918</v>
      </c>
      <c r="M206" s="93" t="s">
        <v>689</v>
      </c>
      <c r="N206" s="90" t="s">
        <v>691</v>
      </c>
      <c r="O206" s="94">
        <v>450806.16</v>
      </c>
      <c r="P206" s="94"/>
      <c r="Q206" s="95"/>
      <c r="R206" s="95"/>
      <c r="S206" s="94"/>
      <c r="T206" s="95"/>
      <c r="U206" s="95"/>
      <c r="V206" s="94">
        <v>457006.17</v>
      </c>
      <c r="W206" s="96">
        <f t="shared" si="12"/>
        <v>1.0137531616693081</v>
      </c>
      <c r="X206" s="108"/>
      <c r="Y206" s="9"/>
      <c r="Z206" s="10"/>
      <c r="AA206" s="11"/>
    </row>
    <row r="207" spans="1:27" ht="29.25" customHeight="1" x14ac:dyDescent="0.2">
      <c r="A207" s="118">
        <v>205</v>
      </c>
      <c r="B207" s="89" t="s">
        <v>340</v>
      </c>
      <c r="C207" s="90" t="s">
        <v>265</v>
      </c>
      <c r="D207" s="90">
        <v>2012</v>
      </c>
      <c r="E207" s="91">
        <v>44679</v>
      </c>
      <c r="F207" s="92">
        <v>39169</v>
      </c>
      <c r="G207" s="93"/>
      <c r="H207" s="93">
        <v>40299</v>
      </c>
      <c r="I207" s="93">
        <v>41153</v>
      </c>
      <c r="J207" s="93">
        <v>42415</v>
      </c>
      <c r="K207" s="136">
        <f t="shared" si="10"/>
        <v>5.7972602739726025</v>
      </c>
      <c r="L207" s="136">
        <f t="shared" si="11"/>
        <v>3.4575342465753423</v>
      </c>
      <c r="M207" s="93" t="s">
        <v>689</v>
      </c>
      <c r="N207" s="90" t="s">
        <v>689</v>
      </c>
      <c r="O207" s="94">
        <v>1883545</v>
      </c>
      <c r="P207" s="94"/>
      <c r="Q207" s="95"/>
      <c r="R207" s="95"/>
      <c r="S207" s="94"/>
      <c r="T207" s="95"/>
      <c r="U207" s="95"/>
      <c r="V207" s="94">
        <v>35464.949999999997</v>
      </c>
      <c r="W207" s="96">
        <f t="shared" si="12"/>
        <v>1.8828830742031646E-2</v>
      </c>
      <c r="X207" s="108"/>
      <c r="Y207" s="9"/>
      <c r="Z207" s="10"/>
      <c r="AA207" s="11"/>
    </row>
    <row r="208" spans="1:27" ht="16.5" customHeight="1" x14ac:dyDescent="0.2">
      <c r="A208" s="118">
        <v>206</v>
      </c>
      <c r="B208" s="98" t="s">
        <v>678</v>
      </c>
      <c r="C208" s="90" t="s">
        <v>268</v>
      </c>
      <c r="D208" s="90">
        <v>2010</v>
      </c>
      <c r="E208" s="90">
        <v>44739</v>
      </c>
      <c r="F208" s="92">
        <v>39507</v>
      </c>
      <c r="G208" s="93"/>
      <c r="H208" s="93">
        <v>39722</v>
      </c>
      <c r="I208" s="93">
        <v>41122</v>
      </c>
      <c r="J208" s="93">
        <v>42415</v>
      </c>
      <c r="K208" s="136">
        <f t="shared" si="10"/>
        <v>7.3780821917808215</v>
      </c>
      <c r="L208" s="136">
        <f t="shared" si="11"/>
        <v>3.5424657534246577</v>
      </c>
      <c r="M208" s="93" t="s">
        <v>689</v>
      </c>
      <c r="N208" s="90" t="s">
        <v>689</v>
      </c>
      <c r="O208" s="94">
        <v>194634</v>
      </c>
      <c r="P208" s="94"/>
      <c r="Q208" s="95"/>
      <c r="R208" s="95"/>
      <c r="S208" s="94"/>
      <c r="T208" s="95"/>
      <c r="U208" s="95"/>
      <c r="V208" s="94">
        <v>197400.45</v>
      </c>
      <c r="W208" s="96">
        <f t="shared" si="12"/>
        <v>1.014213600912482</v>
      </c>
      <c r="X208" s="108"/>
      <c r="Y208" s="9"/>
      <c r="Z208" s="10"/>
      <c r="AA208" s="11"/>
    </row>
    <row r="209" spans="1:27" ht="25.5" customHeight="1" x14ac:dyDescent="0.2">
      <c r="A209" s="118">
        <v>207</v>
      </c>
      <c r="B209" s="99" t="s">
        <v>613</v>
      </c>
      <c r="C209" s="90" t="s">
        <v>266</v>
      </c>
      <c r="D209" s="90">
        <v>2011</v>
      </c>
      <c r="E209" s="90">
        <v>44767</v>
      </c>
      <c r="F209" s="92">
        <v>39171</v>
      </c>
      <c r="G209" s="93"/>
      <c r="H209" s="93">
        <v>39326</v>
      </c>
      <c r="I209" s="93">
        <v>39995</v>
      </c>
      <c r="J209" s="93">
        <v>42415</v>
      </c>
      <c r="K209" s="136">
        <f t="shared" si="10"/>
        <v>8.463013698630137</v>
      </c>
      <c r="L209" s="136">
        <f t="shared" si="11"/>
        <v>6.6301369863013697</v>
      </c>
      <c r="M209" s="93" t="s">
        <v>689</v>
      </c>
      <c r="N209" s="90" t="s">
        <v>689</v>
      </c>
      <c r="O209" s="94">
        <v>896408</v>
      </c>
      <c r="P209" s="94"/>
      <c r="Q209" s="95"/>
      <c r="R209" s="95"/>
      <c r="S209" s="94"/>
      <c r="T209" s="95"/>
      <c r="U209" s="95"/>
      <c r="V209" s="94">
        <v>971347</v>
      </c>
      <c r="W209" s="96">
        <f t="shared" si="12"/>
        <v>1.0835992092886275</v>
      </c>
      <c r="X209" s="108"/>
      <c r="Y209" s="9"/>
      <c r="Z209" s="10"/>
      <c r="AA209" s="11"/>
    </row>
    <row r="210" spans="1:27" ht="24.75" customHeight="1" x14ac:dyDescent="0.2">
      <c r="A210" s="118">
        <v>208</v>
      </c>
      <c r="B210" s="99" t="s">
        <v>612</v>
      </c>
      <c r="C210" s="90" t="s">
        <v>266</v>
      </c>
      <c r="D210" s="90">
        <v>2011</v>
      </c>
      <c r="E210" s="90">
        <v>44771</v>
      </c>
      <c r="F210" s="92">
        <v>39192</v>
      </c>
      <c r="G210" s="93"/>
      <c r="H210" s="93">
        <v>39326</v>
      </c>
      <c r="I210" s="93">
        <v>40848</v>
      </c>
      <c r="J210" s="93">
        <v>42415</v>
      </c>
      <c r="K210" s="136">
        <f t="shared" si="10"/>
        <v>8.463013698630137</v>
      </c>
      <c r="L210" s="136">
        <f t="shared" si="11"/>
        <v>4.2931506849315069</v>
      </c>
      <c r="M210" s="93" t="s">
        <v>691</v>
      </c>
      <c r="N210" s="90" t="s">
        <v>689</v>
      </c>
      <c r="O210" s="94">
        <v>681251.76</v>
      </c>
      <c r="P210" s="94"/>
      <c r="Q210" s="95"/>
      <c r="R210" s="95"/>
      <c r="S210" s="94"/>
      <c r="T210" s="95"/>
      <c r="U210" s="95"/>
      <c r="V210" s="94">
        <v>659030.98</v>
      </c>
      <c r="W210" s="96">
        <f t="shared" si="12"/>
        <v>0.96738242555145837</v>
      </c>
      <c r="X210" s="108"/>
      <c r="Y210" s="9"/>
      <c r="Z210" s="10"/>
      <c r="AA210" s="11"/>
    </row>
    <row r="211" spans="1:27" ht="26.25" customHeight="1" x14ac:dyDescent="0.2">
      <c r="A211" s="118">
        <v>209</v>
      </c>
      <c r="B211" s="89" t="s">
        <v>352</v>
      </c>
      <c r="C211" s="90" t="s">
        <v>130</v>
      </c>
      <c r="D211" s="90">
        <v>2012</v>
      </c>
      <c r="E211" s="90">
        <v>44845</v>
      </c>
      <c r="F211" s="92">
        <v>39162</v>
      </c>
      <c r="G211" s="93"/>
      <c r="H211" s="93" t="s">
        <v>698</v>
      </c>
      <c r="I211" s="93" t="s">
        <v>698</v>
      </c>
      <c r="J211" s="93">
        <v>42415</v>
      </c>
      <c r="K211" s="136" t="e">
        <f t="shared" si="10"/>
        <v>#VALUE!</v>
      </c>
      <c r="L211" s="136" t="e">
        <f t="shared" si="11"/>
        <v>#VALUE!</v>
      </c>
      <c r="M211" s="93" t="s">
        <v>689</v>
      </c>
      <c r="N211" s="90" t="s">
        <v>689</v>
      </c>
      <c r="O211" s="94">
        <v>1940693</v>
      </c>
      <c r="P211" s="94"/>
      <c r="Q211" s="95"/>
      <c r="R211" s="95"/>
      <c r="S211" s="94"/>
      <c r="T211" s="95"/>
      <c r="U211" s="95"/>
      <c r="V211" s="94">
        <v>0</v>
      </c>
      <c r="W211" s="96">
        <f t="shared" si="12"/>
        <v>0</v>
      </c>
      <c r="X211" s="108"/>
      <c r="Y211" s="9"/>
      <c r="Z211" s="10"/>
      <c r="AA211" s="11"/>
    </row>
    <row r="212" spans="1:27" ht="30.75" customHeight="1" x14ac:dyDescent="0.2">
      <c r="A212" s="118">
        <v>210</v>
      </c>
      <c r="B212" s="98" t="s">
        <v>627</v>
      </c>
      <c r="C212" s="90" t="s">
        <v>266</v>
      </c>
      <c r="D212" s="90">
        <v>2010</v>
      </c>
      <c r="E212" s="90">
        <v>45017</v>
      </c>
      <c r="F212" s="92">
        <v>39210</v>
      </c>
      <c r="G212" s="93"/>
      <c r="H212" s="93">
        <v>39326</v>
      </c>
      <c r="I212" s="93">
        <v>40391</v>
      </c>
      <c r="J212" s="93">
        <v>42415</v>
      </c>
      <c r="K212" s="136">
        <f t="shared" si="10"/>
        <v>8.463013698630137</v>
      </c>
      <c r="L212" s="136">
        <f t="shared" si="11"/>
        <v>5.5452054794520551</v>
      </c>
      <c r="M212" s="93" t="s">
        <v>689</v>
      </c>
      <c r="N212" s="90" t="s">
        <v>689</v>
      </c>
      <c r="O212" s="94">
        <v>854653.72</v>
      </c>
      <c r="P212" s="94"/>
      <c r="Q212" s="95"/>
      <c r="R212" s="95"/>
      <c r="S212" s="94"/>
      <c r="T212" s="95"/>
      <c r="U212" s="95"/>
      <c r="V212" s="94">
        <v>996301.79</v>
      </c>
      <c r="W212" s="96">
        <f t="shared" si="12"/>
        <v>1.1657373819188432</v>
      </c>
      <c r="X212" s="108"/>
      <c r="Y212" s="9"/>
      <c r="Z212" s="10"/>
      <c r="AA212" s="11"/>
    </row>
    <row r="213" spans="1:27" ht="37.5" customHeight="1" x14ac:dyDescent="0.2">
      <c r="A213" s="118">
        <v>211</v>
      </c>
      <c r="B213" s="99" t="s">
        <v>392</v>
      </c>
      <c r="C213" s="90" t="s">
        <v>130</v>
      </c>
      <c r="D213" s="90">
        <v>2011</v>
      </c>
      <c r="E213" s="90">
        <v>45082</v>
      </c>
      <c r="F213" s="92">
        <v>39170</v>
      </c>
      <c r="G213" s="93"/>
      <c r="H213" s="93" t="s">
        <v>698</v>
      </c>
      <c r="I213" s="93" t="s">
        <v>698</v>
      </c>
      <c r="J213" s="93">
        <v>42415</v>
      </c>
      <c r="K213" s="136" t="e">
        <f t="shared" si="10"/>
        <v>#VALUE!</v>
      </c>
      <c r="L213" s="136" t="e">
        <f t="shared" si="11"/>
        <v>#VALUE!</v>
      </c>
      <c r="M213" s="93" t="s">
        <v>689</v>
      </c>
      <c r="N213" s="90" t="s">
        <v>689</v>
      </c>
      <c r="O213" s="94">
        <v>288115</v>
      </c>
      <c r="P213" s="94"/>
      <c r="Q213" s="95"/>
      <c r="R213" s="95"/>
      <c r="S213" s="94"/>
      <c r="T213" s="95"/>
      <c r="U213" s="95"/>
      <c r="V213" s="94">
        <v>0</v>
      </c>
      <c r="W213" s="96">
        <f t="shared" si="12"/>
        <v>0</v>
      </c>
      <c r="X213" s="108"/>
      <c r="Y213" s="9"/>
      <c r="Z213" s="10"/>
      <c r="AA213" s="11"/>
    </row>
    <row r="214" spans="1:27" ht="34.5" customHeight="1" x14ac:dyDescent="0.2">
      <c r="A214" s="118">
        <v>212</v>
      </c>
      <c r="B214" s="99" t="s">
        <v>391</v>
      </c>
      <c r="C214" s="90" t="s">
        <v>130</v>
      </c>
      <c r="D214" s="90">
        <v>2011</v>
      </c>
      <c r="E214" s="90">
        <v>45125</v>
      </c>
      <c r="F214" s="92">
        <v>39141</v>
      </c>
      <c r="G214" s="93"/>
      <c r="H214" s="93" t="s">
        <v>698</v>
      </c>
      <c r="I214" s="93" t="s">
        <v>698</v>
      </c>
      <c r="J214" s="93">
        <v>42415</v>
      </c>
      <c r="K214" s="136" t="e">
        <f t="shared" si="10"/>
        <v>#VALUE!</v>
      </c>
      <c r="L214" s="136" t="e">
        <f t="shared" si="11"/>
        <v>#VALUE!</v>
      </c>
      <c r="M214" s="93" t="s">
        <v>689</v>
      </c>
      <c r="N214" s="90" t="s">
        <v>689</v>
      </c>
      <c r="O214" s="94">
        <v>566336</v>
      </c>
      <c r="P214" s="94"/>
      <c r="Q214" s="95"/>
      <c r="R214" s="95"/>
      <c r="S214" s="94"/>
      <c r="T214" s="95"/>
      <c r="U214" s="95"/>
      <c r="V214" s="94">
        <v>0</v>
      </c>
      <c r="W214" s="96">
        <f t="shared" si="12"/>
        <v>0</v>
      </c>
      <c r="X214" s="108"/>
      <c r="Y214" s="9"/>
      <c r="Z214" s="10"/>
      <c r="AA214" s="11"/>
    </row>
    <row r="215" spans="1:27" ht="23.25" customHeight="1" x14ac:dyDescent="0.2">
      <c r="A215" s="118">
        <v>213</v>
      </c>
      <c r="B215" s="99" t="s">
        <v>665</v>
      </c>
      <c r="C215" s="90" t="s">
        <v>268</v>
      </c>
      <c r="D215" s="90">
        <v>2011</v>
      </c>
      <c r="E215" s="90">
        <v>45335</v>
      </c>
      <c r="F215" s="92">
        <v>39182</v>
      </c>
      <c r="G215" s="93"/>
      <c r="H215" s="93">
        <v>39356</v>
      </c>
      <c r="I215" s="93">
        <v>40695</v>
      </c>
      <c r="J215" s="93">
        <v>42415</v>
      </c>
      <c r="K215" s="136">
        <f t="shared" si="10"/>
        <v>8.3808219178082197</v>
      </c>
      <c r="L215" s="136">
        <f t="shared" si="11"/>
        <v>4.7123287671232879</v>
      </c>
      <c r="M215" s="93" t="s">
        <v>689</v>
      </c>
      <c r="N215" s="90" t="s">
        <v>689</v>
      </c>
      <c r="O215" s="94">
        <v>3473855</v>
      </c>
      <c r="P215" s="94"/>
      <c r="Q215" s="95"/>
      <c r="R215" s="95"/>
      <c r="S215" s="94"/>
      <c r="T215" s="95"/>
      <c r="U215" s="95"/>
      <c r="V215" s="94">
        <v>5572339.0199999996</v>
      </c>
      <c r="W215" s="96">
        <f t="shared" si="12"/>
        <v>1.6040793354932774</v>
      </c>
      <c r="X215" s="108"/>
      <c r="Y215" s="9"/>
      <c r="Z215" s="10"/>
      <c r="AA215" s="11"/>
    </row>
    <row r="216" spans="1:27" ht="16.5" customHeight="1" x14ac:dyDescent="0.2">
      <c r="A216" s="118">
        <v>214</v>
      </c>
      <c r="B216" s="99" t="s">
        <v>621</v>
      </c>
      <c r="C216" s="90" t="s">
        <v>266</v>
      </c>
      <c r="D216" s="90">
        <v>2011</v>
      </c>
      <c r="E216" s="90">
        <v>45338</v>
      </c>
      <c r="F216" s="92">
        <v>39210</v>
      </c>
      <c r="G216" s="93"/>
      <c r="H216" s="93">
        <v>40210</v>
      </c>
      <c r="I216" s="93">
        <v>40848</v>
      </c>
      <c r="J216" s="93">
        <v>42415</v>
      </c>
      <c r="K216" s="136">
        <f t="shared" si="10"/>
        <v>6.0410958904109586</v>
      </c>
      <c r="L216" s="136">
        <f t="shared" si="11"/>
        <v>4.2931506849315069</v>
      </c>
      <c r="M216" s="93" t="s">
        <v>689</v>
      </c>
      <c r="N216" s="90" t="s">
        <v>689</v>
      </c>
      <c r="O216" s="94">
        <v>1146030</v>
      </c>
      <c r="P216" s="94"/>
      <c r="Q216" s="95"/>
      <c r="R216" s="95"/>
      <c r="S216" s="94"/>
      <c r="T216" s="95"/>
      <c r="U216" s="95"/>
      <c r="V216" s="94">
        <v>526801.13</v>
      </c>
      <c r="W216" s="96">
        <f t="shared" si="12"/>
        <v>0.45967481654057923</v>
      </c>
      <c r="X216" s="108"/>
      <c r="Y216" s="9"/>
      <c r="Z216" s="10"/>
      <c r="AA216" s="11"/>
    </row>
    <row r="217" spans="1:27" ht="45.75" customHeight="1" x14ac:dyDescent="0.2">
      <c r="A217" s="118">
        <v>215</v>
      </c>
      <c r="B217" s="89" t="s">
        <v>519</v>
      </c>
      <c r="C217" s="90" t="s">
        <v>130</v>
      </c>
      <c r="D217" s="90">
        <v>2012</v>
      </c>
      <c r="E217" s="90">
        <v>45447</v>
      </c>
      <c r="F217" s="92">
        <v>39990</v>
      </c>
      <c r="G217" s="93"/>
      <c r="H217" s="93">
        <v>39356</v>
      </c>
      <c r="I217" s="93">
        <v>41122</v>
      </c>
      <c r="J217" s="93">
        <v>42415</v>
      </c>
      <c r="K217" s="136">
        <f t="shared" si="10"/>
        <v>8.3808219178082197</v>
      </c>
      <c r="L217" s="136">
        <f t="shared" si="11"/>
        <v>3.5424657534246577</v>
      </c>
      <c r="M217" s="93" t="s">
        <v>689</v>
      </c>
      <c r="N217" s="90" t="s">
        <v>691</v>
      </c>
      <c r="O217" s="94">
        <v>5018116</v>
      </c>
      <c r="P217" s="94"/>
      <c r="Q217" s="95"/>
      <c r="R217" s="95"/>
      <c r="S217" s="94"/>
      <c r="T217" s="95"/>
      <c r="U217" s="95"/>
      <c r="V217" s="94">
        <v>5428551.5899999999</v>
      </c>
      <c r="W217" s="96">
        <f t="shared" si="12"/>
        <v>1.081790773668843</v>
      </c>
      <c r="X217" s="108" t="s">
        <v>808</v>
      </c>
      <c r="Y217" s="9"/>
      <c r="Z217" s="10"/>
      <c r="AA217" s="11"/>
    </row>
    <row r="218" spans="1:27" ht="30.75" customHeight="1" x14ac:dyDescent="0.2">
      <c r="A218" s="118">
        <v>216</v>
      </c>
      <c r="B218" s="90" t="s">
        <v>200</v>
      </c>
      <c r="C218" s="90" t="s">
        <v>265</v>
      </c>
      <c r="D218" s="90">
        <v>2015</v>
      </c>
      <c r="E218" s="91">
        <v>45658</v>
      </c>
      <c r="F218" s="92">
        <v>41821</v>
      </c>
      <c r="G218" s="93"/>
      <c r="H218" s="93">
        <v>42278</v>
      </c>
      <c r="I218" s="93">
        <v>42339</v>
      </c>
      <c r="J218" s="93">
        <v>42415</v>
      </c>
      <c r="K218" s="136">
        <f t="shared" si="10"/>
        <v>0.37534246575342467</v>
      </c>
      <c r="L218" s="136">
        <f t="shared" si="11"/>
        <v>0.20821917808219179</v>
      </c>
      <c r="M218" s="93" t="s">
        <v>689</v>
      </c>
      <c r="N218" s="90" t="s">
        <v>691</v>
      </c>
      <c r="O218" s="94">
        <v>3032366</v>
      </c>
      <c r="P218" s="94">
        <v>0</v>
      </c>
      <c r="Q218" s="95">
        <v>0</v>
      </c>
      <c r="R218" s="95">
        <v>0</v>
      </c>
      <c r="S218" s="94">
        <v>62000</v>
      </c>
      <c r="T218" s="95">
        <v>62000</v>
      </c>
      <c r="U218" s="95">
        <v>100</v>
      </c>
      <c r="V218" s="94">
        <v>62000</v>
      </c>
      <c r="W218" s="96">
        <f t="shared" si="12"/>
        <v>2.0446080717169364E-2</v>
      </c>
      <c r="X218" s="108"/>
      <c r="Y218" s="9"/>
      <c r="Z218" s="10"/>
      <c r="AA218" s="11"/>
    </row>
    <row r="219" spans="1:27" ht="16.5" customHeight="1" x14ac:dyDescent="0.2">
      <c r="A219" s="118">
        <v>217</v>
      </c>
      <c r="B219" s="90" t="s">
        <v>241</v>
      </c>
      <c r="C219" s="90" t="s">
        <v>268</v>
      </c>
      <c r="D219" s="90">
        <v>2015</v>
      </c>
      <c r="E219" s="91">
        <v>45701</v>
      </c>
      <c r="F219" s="92">
        <v>39219</v>
      </c>
      <c r="G219" s="93"/>
      <c r="H219" s="93">
        <v>40330</v>
      </c>
      <c r="I219" s="93">
        <v>42339</v>
      </c>
      <c r="J219" s="93">
        <v>42415</v>
      </c>
      <c r="K219" s="136">
        <f t="shared" si="10"/>
        <v>5.7123287671232879</v>
      </c>
      <c r="L219" s="136">
        <f t="shared" si="11"/>
        <v>0.20821917808219179</v>
      </c>
      <c r="M219" s="93" t="s">
        <v>689</v>
      </c>
      <c r="N219" s="90" t="s">
        <v>691</v>
      </c>
      <c r="O219" s="94">
        <v>8797343.7899999991</v>
      </c>
      <c r="P219" s="94"/>
      <c r="Q219" s="95"/>
      <c r="R219" s="95"/>
      <c r="S219" s="94"/>
      <c r="T219" s="95"/>
      <c r="U219" s="95"/>
      <c r="V219" s="94">
        <v>8787540.0600000005</v>
      </c>
      <c r="W219" s="96">
        <f t="shared" si="12"/>
        <v>0.99888560340097854</v>
      </c>
      <c r="X219" s="108"/>
      <c r="Y219" s="9"/>
      <c r="Z219" s="10"/>
      <c r="AA219" s="11"/>
    </row>
    <row r="220" spans="1:27" ht="16.5" customHeight="1" x14ac:dyDescent="0.2">
      <c r="A220" s="118">
        <v>218</v>
      </c>
      <c r="B220" s="98" t="s">
        <v>457</v>
      </c>
      <c r="C220" s="90" t="s">
        <v>130</v>
      </c>
      <c r="D220" s="90">
        <v>2010</v>
      </c>
      <c r="E220" s="90">
        <v>46465</v>
      </c>
      <c r="F220" s="92">
        <v>39185</v>
      </c>
      <c r="G220" s="93"/>
      <c r="H220" s="93">
        <v>39387</v>
      </c>
      <c r="I220" s="93">
        <v>40391</v>
      </c>
      <c r="J220" s="93">
        <v>42415</v>
      </c>
      <c r="K220" s="136">
        <f t="shared" si="10"/>
        <v>8.2958904109589042</v>
      </c>
      <c r="L220" s="136">
        <f t="shared" si="11"/>
        <v>5.5452054794520551</v>
      </c>
      <c r="M220" s="93" t="s">
        <v>689</v>
      </c>
      <c r="N220" s="90" t="s">
        <v>689</v>
      </c>
      <c r="O220" s="94">
        <v>1463363</v>
      </c>
      <c r="P220" s="94"/>
      <c r="Q220" s="95"/>
      <c r="R220" s="95"/>
      <c r="S220" s="94"/>
      <c r="T220" s="95"/>
      <c r="U220" s="95"/>
      <c r="V220" s="94">
        <v>888178.52</v>
      </c>
      <c r="W220" s="96">
        <f t="shared" si="12"/>
        <v>0.60694340365309218</v>
      </c>
      <c r="X220" s="108"/>
      <c r="Y220" s="9"/>
      <c r="Z220" s="10"/>
      <c r="AA220" s="11"/>
    </row>
    <row r="221" spans="1:27" ht="32.25" customHeight="1" x14ac:dyDescent="0.2">
      <c r="A221" s="118">
        <v>219</v>
      </c>
      <c r="B221" s="99" t="s">
        <v>389</v>
      </c>
      <c r="C221" s="90" t="s">
        <v>130</v>
      </c>
      <c r="D221" s="90">
        <v>2011</v>
      </c>
      <c r="E221" s="90">
        <v>46478</v>
      </c>
      <c r="F221" s="92">
        <v>40014</v>
      </c>
      <c r="G221" s="93"/>
      <c r="H221" s="93">
        <v>40238</v>
      </c>
      <c r="I221" s="93">
        <v>40634</v>
      </c>
      <c r="J221" s="93">
        <v>42415</v>
      </c>
      <c r="K221" s="136">
        <f t="shared" si="10"/>
        <v>5.9643835616438352</v>
      </c>
      <c r="L221" s="136">
        <f t="shared" si="11"/>
        <v>4.8794520547945206</v>
      </c>
      <c r="M221" s="93" t="s">
        <v>691</v>
      </c>
      <c r="N221" s="90" t="s">
        <v>691</v>
      </c>
      <c r="O221" s="94">
        <v>2285699</v>
      </c>
      <c r="P221" s="94"/>
      <c r="Q221" s="95"/>
      <c r="R221" s="95"/>
      <c r="S221" s="94"/>
      <c r="T221" s="95"/>
      <c r="U221" s="95"/>
      <c r="V221" s="94">
        <v>2211038.25</v>
      </c>
      <c r="W221" s="96">
        <f t="shared" si="12"/>
        <v>0.96733570343251674</v>
      </c>
      <c r="X221" s="108"/>
      <c r="Y221" s="9"/>
      <c r="Z221" s="10"/>
      <c r="AA221" s="11"/>
    </row>
    <row r="222" spans="1:27" ht="45.75" customHeight="1" x14ac:dyDescent="0.2">
      <c r="A222" s="118">
        <v>220</v>
      </c>
      <c r="B222" s="98" t="s">
        <v>464</v>
      </c>
      <c r="C222" s="90" t="s">
        <v>265</v>
      </c>
      <c r="D222" s="90">
        <v>2010</v>
      </c>
      <c r="E222" s="90">
        <v>47822</v>
      </c>
      <c r="F222" s="92">
        <v>39217</v>
      </c>
      <c r="G222" s="93"/>
      <c r="H222" s="93">
        <v>39295</v>
      </c>
      <c r="I222" s="93">
        <v>41244</v>
      </c>
      <c r="J222" s="93">
        <v>42415</v>
      </c>
      <c r="K222" s="136">
        <f t="shared" si="10"/>
        <v>8.5479452054794525</v>
      </c>
      <c r="L222" s="136">
        <f t="shared" si="11"/>
        <v>3.2082191780821918</v>
      </c>
      <c r="M222" s="93" t="s">
        <v>689</v>
      </c>
      <c r="N222" s="90" t="s">
        <v>689</v>
      </c>
      <c r="O222" s="94">
        <v>1510311</v>
      </c>
      <c r="P222" s="94"/>
      <c r="Q222" s="95"/>
      <c r="R222" s="95"/>
      <c r="S222" s="94"/>
      <c r="T222" s="95"/>
      <c r="U222" s="95"/>
      <c r="V222" s="94">
        <v>1704481.34</v>
      </c>
      <c r="W222" s="96">
        <f t="shared" si="12"/>
        <v>1.1285631502385933</v>
      </c>
      <c r="X222" s="108" t="s">
        <v>759</v>
      </c>
      <c r="Y222" s="9"/>
      <c r="Z222" s="10"/>
      <c r="AA222" s="11"/>
    </row>
    <row r="223" spans="1:27" ht="45.75" customHeight="1" x14ac:dyDescent="0.2">
      <c r="A223" s="118">
        <v>221</v>
      </c>
      <c r="B223" s="98" t="s">
        <v>475</v>
      </c>
      <c r="C223" s="90" t="s">
        <v>130</v>
      </c>
      <c r="D223" s="90">
        <v>2010</v>
      </c>
      <c r="E223" s="90">
        <v>47975</v>
      </c>
      <c r="F223" s="92">
        <v>39366</v>
      </c>
      <c r="G223" s="93"/>
      <c r="H223" s="93">
        <v>40360</v>
      </c>
      <c r="I223" s="93">
        <v>40360</v>
      </c>
      <c r="J223" s="93">
        <v>42415</v>
      </c>
      <c r="K223" s="136">
        <f t="shared" si="10"/>
        <v>5.6301369863013697</v>
      </c>
      <c r="L223" s="136">
        <f t="shared" si="11"/>
        <v>5.6301369863013697</v>
      </c>
      <c r="M223" s="93" t="s">
        <v>689</v>
      </c>
      <c r="N223" s="90" t="s">
        <v>689</v>
      </c>
      <c r="O223" s="94">
        <v>114859</v>
      </c>
      <c r="P223" s="94"/>
      <c r="Q223" s="95"/>
      <c r="R223" s="95"/>
      <c r="S223" s="94"/>
      <c r="T223" s="95"/>
      <c r="U223" s="95"/>
      <c r="V223" s="94">
        <v>3900</v>
      </c>
      <c r="W223" s="96">
        <f t="shared" si="12"/>
        <v>3.3954674862222374E-2</v>
      </c>
      <c r="X223" s="108" t="s">
        <v>747</v>
      </c>
      <c r="Y223" s="9"/>
      <c r="Z223" s="10"/>
      <c r="AA223" s="11"/>
    </row>
    <row r="224" spans="1:27" ht="45.75" customHeight="1" x14ac:dyDescent="0.2">
      <c r="A224" s="118">
        <v>222</v>
      </c>
      <c r="B224" s="97" t="s">
        <v>536</v>
      </c>
      <c r="C224" s="90" t="s">
        <v>265</v>
      </c>
      <c r="D224" s="90">
        <v>2013</v>
      </c>
      <c r="E224" s="90">
        <v>47995</v>
      </c>
      <c r="F224" s="92">
        <v>40116</v>
      </c>
      <c r="G224" s="93"/>
      <c r="H224" s="93">
        <v>39783</v>
      </c>
      <c r="I224" s="93">
        <v>41579</v>
      </c>
      <c r="J224" s="93">
        <v>42415</v>
      </c>
      <c r="K224" s="136">
        <f t="shared" si="10"/>
        <v>7.2109589041095887</v>
      </c>
      <c r="L224" s="136">
        <f t="shared" si="11"/>
        <v>2.2904109589041095</v>
      </c>
      <c r="M224" s="93" t="s">
        <v>689</v>
      </c>
      <c r="N224" s="90" t="s">
        <v>691</v>
      </c>
      <c r="O224" s="94">
        <v>2206919.16</v>
      </c>
      <c r="P224" s="94"/>
      <c r="Q224" s="95"/>
      <c r="R224" s="95"/>
      <c r="S224" s="94"/>
      <c r="T224" s="95"/>
      <c r="U224" s="95"/>
      <c r="V224" s="94">
        <v>2380327.85</v>
      </c>
      <c r="W224" s="96">
        <f t="shared" si="12"/>
        <v>1.0785750077044054</v>
      </c>
      <c r="X224" s="108" t="s">
        <v>773</v>
      </c>
      <c r="Y224" s="9"/>
      <c r="Z224" s="10"/>
      <c r="AA224" s="11"/>
    </row>
    <row r="225" spans="1:27" ht="16.5" customHeight="1" x14ac:dyDescent="0.2">
      <c r="A225" s="118">
        <v>223</v>
      </c>
      <c r="B225" s="90" t="s">
        <v>148</v>
      </c>
      <c r="C225" s="90" t="s">
        <v>264</v>
      </c>
      <c r="D225" s="90">
        <v>2015</v>
      </c>
      <c r="E225" s="90">
        <v>48153</v>
      </c>
      <c r="F225" s="92">
        <v>39848</v>
      </c>
      <c r="G225" s="93"/>
      <c r="H225" s="93">
        <v>40210</v>
      </c>
      <c r="I225" s="93">
        <v>41730</v>
      </c>
      <c r="J225" s="93">
        <v>42415</v>
      </c>
      <c r="K225" s="136">
        <f t="shared" si="10"/>
        <v>6.0410958904109586</v>
      </c>
      <c r="L225" s="136">
        <f t="shared" si="11"/>
        <v>1.8767123287671232</v>
      </c>
      <c r="M225" s="93" t="s">
        <v>689</v>
      </c>
      <c r="N225" s="90" t="s">
        <v>689</v>
      </c>
      <c r="O225" s="94">
        <v>2418079</v>
      </c>
      <c r="P225" s="94"/>
      <c r="Q225" s="95"/>
      <c r="R225" s="95"/>
      <c r="S225" s="94"/>
      <c r="T225" s="95"/>
      <c r="U225" s="95"/>
      <c r="V225" s="94">
        <v>2417567.41</v>
      </c>
      <c r="W225" s="96">
        <f t="shared" si="12"/>
        <v>0.99978843122991434</v>
      </c>
      <c r="X225" s="108"/>
      <c r="Y225" s="9"/>
      <c r="Z225" s="10"/>
      <c r="AA225" s="11"/>
    </row>
    <row r="226" spans="1:27" ht="32.25" customHeight="1" x14ac:dyDescent="0.2">
      <c r="A226" s="118">
        <v>224</v>
      </c>
      <c r="B226" s="99" t="s">
        <v>667</v>
      </c>
      <c r="C226" s="90" t="s">
        <v>268</v>
      </c>
      <c r="D226" s="90">
        <v>2011</v>
      </c>
      <c r="E226" s="91">
        <v>48282</v>
      </c>
      <c r="F226" s="92">
        <v>39253</v>
      </c>
      <c r="G226" s="93"/>
      <c r="H226" s="93">
        <v>39479</v>
      </c>
      <c r="I226" s="93">
        <v>40787</v>
      </c>
      <c r="J226" s="93">
        <v>42415</v>
      </c>
      <c r="K226" s="136">
        <f t="shared" si="10"/>
        <v>8.043835616438356</v>
      </c>
      <c r="L226" s="136">
        <f t="shared" si="11"/>
        <v>4.4602739726027396</v>
      </c>
      <c r="M226" s="93" t="s">
        <v>689</v>
      </c>
      <c r="N226" s="90" t="s">
        <v>689</v>
      </c>
      <c r="O226" s="94">
        <v>289539</v>
      </c>
      <c r="P226" s="94"/>
      <c r="Q226" s="95"/>
      <c r="R226" s="95"/>
      <c r="S226" s="94"/>
      <c r="T226" s="95"/>
      <c r="U226" s="95"/>
      <c r="V226" s="94">
        <v>572710.15</v>
      </c>
      <c r="W226" s="96">
        <f t="shared" si="12"/>
        <v>1.9780069351624481</v>
      </c>
      <c r="X226" s="108"/>
      <c r="Y226" s="9"/>
      <c r="Z226" s="10"/>
      <c r="AA226" s="11"/>
    </row>
    <row r="227" spans="1:27" ht="16.5" customHeight="1" x14ac:dyDescent="0.2">
      <c r="A227" s="118">
        <v>225</v>
      </c>
      <c r="B227" s="98" t="s">
        <v>476</v>
      </c>
      <c r="C227" s="90" t="s">
        <v>130</v>
      </c>
      <c r="D227" s="90">
        <v>2010</v>
      </c>
      <c r="E227" s="90">
        <v>48507</v>
      </c>
      <c r="F227" s="92">
        <v>39170</v>
      </c>
      <c r="G227" s="93"/>
      <c r="H227" s="93">
        <v>39539</v>
      </c>
      <c r="I227" s="93">
        <v>39873</v>
      </c>
      <c r="J227" s="93">
        <v>42415</v>
      </c>
      <c r="K227" s="136">
        <f t="shared" si="10"/>
        <v>7.8794520547945206</v>
      </c>
      <c r="L227" s="136">
        <f t="shared" si="11"/>
        <v>6.9643835616438352</v>
      </c>
      <c r="M227" s="93" t="s">
        <v>691</v>
      </c>
      <c r="N227" s="90" t="s">
        <v>689</v>
      </c>
      <c r="O227" s="94">
        <v>166330</v>
      </c>
      <c r="P227" s="94"/>
      <c r="Q227" s="95"/>
      <c r="R227" s="95"/>
      <c r="S227" s="94"/>
      <c r="T227" s="95"/>
      <c r="U227" s="95"/>
      <c r="V227" s="94">
        <v>186625.96</v>
      </c>
      <c r="W227" s="96">
        <f t="shared" si="12"/>
        <v>1.1220222449347681</v>
      </c>
      <c r="X227" s="108"/>
      <c r="Y227" s="9"/>
      <c r="Z227" s="10"/>
      <c r="AA227" s="11"/>
    </row>
    <row r="228" spans="1:27" ht="16.5" customHeight="1" x14ac:dyDescent="0.2">
      <c r="A228" s="118">
        <v>226</v>
      </c>
      <c r="B228" s="98" t="s">
        <v>474</v>
      </c>
      <c r="C228" s="90" t="s">
        <v>130</v>
      </c>
      <c r="D228" s="90">
        <v>2010</v>
      </c>
      <c r="E228" s="91">
        <v>48604</v>
      </c>
      <c r="F228" s="92">
        <v>39170</v>
      </c>
      <c r="G228" s="93"/>
      <c r="H228" s="93">
        <v>39569</v>
      </c>
      <c r="I228" s="93">
        <v>39783</v>
      </c>
      <c r="J228" s="93">
        <v>42415</v>
      </c>
      <c r="K228" s="136">
        <f t="shared" si="10"/>
        <v>7.7972602739726025</v>
      </c>
      <c r="L228" s="136">
        <f t="shared" si="11"/>
        <v>7.2109589041095887</v>
      </c>
      <c r="M228" s="93" t="s">
        <v>689</v>
      </c>
      <c r="N228" s="90" t="s">
        <v>689</v>
      </c>
      <c r="O228" s="94">
        <v>1840995</v>
      </c>
      <c r="P228" s="94"/>
      <c r="Q228" s="95"/>
      <c r="R228" s="95"/>
      <c r="S228" s="94"/>
      <c r="T228" s="95"/>
      <c r="U228" s="95"/>
      <c r="V228" s="94">
        <v>1314494.48</v>
      </c>
      <c r="W228" s="96">
        <f t="shared" si="12"/>
        <v>0.71401306358789673</v>
      </c>
      <c r="X228" s="108"/>
      <c r="Y228" s="9"/>
      <c r="Z228" s="10"/>
      <c r="AA228" s="11"/>
    </row>
    <row r="229" spans="1:27" ht="16.5" customHeight="1" x14ac:dyDescent="0.2">
      <c r="A229" s="118">
        <v>227</v>
      </c>
      <c r="B229" s="98" t="s">
        <v>454</v>
      </c>
      <c r="C229" s="90" t="s">
        <v>130</v>
      </c>
      <c r="D229" s="90">
        <v>2010</v>
      </c>
      <c r="E229" s="90">
        <v>48628</v>
      </c>
      <c r="F229" s="92">
        <v>39170</v>
      </c>
      <c r="G229" s="93"/>
      <c r="H229" s="93">
        <v>39326</v>
      </c>
      <c r="I229" s="93">
        <v>39965</v>
      </c>
      <c r="J229" s="93">
        <v>42415</v>
      </c>
      <c r="K229" s="136">
        <f t="shared" si="10"/>
        <v>8.463013698630137</v>
      </c>
      <c r="L229" s="136">
        <f t="shared" si="11"/>
        <v>6.7123287671232879</v>
      </c>
      <c r="M229" s="93" t="s">
        <v>691</v>
      </c>
      <c r="N229" s="90" t="s">
        <v>689</v>
      </c>
      <c r="O229" s="94">
        <v>212122</v>
      </c>
      <c r="P229" s="94"/>
      <c r="Q229" s="95"/>
      <c r="R229" s="95"/>
      <c r="S229" s="94"/>
      <c r="T229" s="95"/>
      <c r="U229" s="95"/>
      <c r="V229" s="94">
        <v>221998.05</v>
      </c>
      <c r="W229" s="96">
        <f t="shared" si="12"/>
        <v>1.0465583484975627</v>
      </c>
      <c r="X229" s="108"/>
      <c r="Y229" s="9"/>
      <c r="Z229" s="10"/>
      <c r="AA229" s="11"/>
    </row>
    <row r="230" spans="1:27" ht="16.5" customHeight="1" x14ac:dyDescent="0.2">
      <c r="A230" s="118">
        <v>228</v>
      </c>
      <c r="B230" s="98" t="s">
        <v>456</v>
      </c>
      <c r="C230" s="90" t="s">
        <v>130</v>
      </c>
      <c r="D230" s="90">
        <v>2010</v>
      </c>
      <c r="E230" s="90">
        <v>48792</v>
      </c>
      <c r="F230" s="92">
        <v>39168</v>
      </c>
      <c r="G230" s="93"/>
      <c r="H230" s="93">
        <v>39356</v>
      </c>
      <c r="I230" s="93">
        <v>41091</v>
      </c>
      <c r="J230" s="93">
        <v>42415</v>
      </c>
      <c r="K230" s="136">
        <f t="shared" si="10"/>
        <v>8.3808219178082197</v>
      </c>
      <c r="L230" s="136">
        <f t="shared" si="11"/>
        <v>3.6273972602739728</v>
      </c>
      <c r="M230" s="93" t="s">
        <v>691</v>
      </c>
      <c r="N230" s="90" t="s">
        <v>689</v>
      </c>
      <c r="O230" s="94">
        <v>771919</v>
      </c>
      <c r="P230" s="94"/>
      <c r="Q230" s="95"/>
      <c r="R230" s="95"/>
      <c r="S230" s="94"/>
      <c r="T230" s="95"/>
      <c r="U230" s="95"/>
      <c r="V230" s="94">
        <v>501951.28</v>
      </c>
      <c r="W230" s="96">
        <f t="shared" si="12"/>
        <v>0.65026418575005929</v>
      </c>
      <c r="X230" s="108"/>
      <c r="Y230" s="9"/>
      <c r="Z230" s="10"/>
      <c r="AA230" s="11"/>
    </row>
    <row r="231" spans="1:27" ht="16.5" customHeight="1" x14ac:dyDescent="0.2">
      <c r="A231" s="118">
        <v>229</v>
      </c>
      <c r="B231" s="98" t="s">
        <v>628</v>
      </c>
      <c r="C231" s="90" t="s">
        <v>266</v>
      </c>
      <c r="D231" s="90">
        <v>2010</v>
      </c>
      <c r="E231" s="90">
        <v>49219</v>
      </c>
      <c r="F231" s="92">
        <v>39232</v>
      </c>
      <c r="G231" s="93"/>
      <c r="H231" s="93">
        <v>40026</v>
      </c>
      <c r="I231" s="93">
        <v>40391</v>
      </c>
      <c r="J231" s="93">
        <v>42415</v>
      </c>
      <c r="K231" s="136">
        <f t="shared" si="10"/>
        <v>6.5452054794520551</v>
      </c>
      <c r="L231" s="136">
        <f t="shared" si="11"/>
        <v>5.5452054794520551</v>
      </c>
      <c r="M231" s="93" t="s">
        <v>689</v>
      </c>
      <c r="N231" s="90" t="s">
        <v>689</v>
      </c>
      <c r="O231" s="94">
        <v>675878.96</v>
      </c>
      <c r="P231" s="94"/>
      <c r="Q231" s="95"/>
      <c r="R231" s="95"/>
      <c r="S231" s="94"/>
      <c r="T231" s="95"/>
      <c r="U231" s="95"/>
      <c r="V231" s="94">
        <v>656257</v>
      </c>
      <c r="W231" s="96">
        <f t="shared" si="12"/>
        <v>0.97096823372042829</v>
      </c>
      <c r="X231" s="108"/>
      <c r="Y231" s="9"/>
      <c r="Z231" s="10"/>
      <c r="AA231" s="11"/>
    </row>
    <row r="232" spans="1:27" ht="45.75" customHeight="1" x14ac:dyDescent="0.2">
      <c r="A232" s="118">
        <v>230</v>
      </c>
      <c r="B232" s="99" t="s">
        <v>373</v>
      </c>
      <c r="C232" s="90" t="s">
        <v>130</v>
      </c>
      <c r="D232" s="90">
        <v>2011</v>
      </c>
      <c r="E232" s="90">
        <v>49504</v>
      </c>
      <c r="F232" s="92">
        <v>39210</v>
      </c>
      <c r="G232" s="93"/>
      <c r="H232" s="93" t="s">
        <v>698</v>
      </c>
      <c r="I232" s="93" t="s">
        <v>698</v>
      </c>
      <c r="J232" s="93">
        <v>42415</v>
      </c>
      <c r="K232" s="136" t="e">
        <f t="shared" si="10"/>
        <v>#VALUE!</v>
      </c>
      <c r="L232" s="136" t="e">
        <f t="shared" si="11"/>
        <v>#VALUE!</v>
      </c>
      <c r="M232" s="93" t="s">
        <v>689</v>
      </c>
      <c r="N232" s="90" t="s">
        <v>689</v>
      </c>
      <c r="O232" s="94">
        <v>2028321</v>
      </c>
      <c r="P232" s="94"/>
      <c r="Q232" s="95"/>
      <c r="R232" s="95"/>
      <c r="S232" s="94"/>
      <c r="T232" s="95"/>
      <c r="U232" s="95"/>
      <c r="V232" s="94">
        <v>0</v>
      </c>
      <c r="W232" s="96">
        <f t="shared" si="12"/>
        <v>0</v>
      </c>
      <c r="X232" s="108" t="s">
        <v>809</v>
      </c>
      <c r="Y232" s="9"/>
      <c r="Z232" s="10"/>
      <c r="AA232" s="11"/>
    </row>
    <row r="233" spans="1:27" ht="30" customHeight="1" x14ac:dyDescent="0.2">
      <c r="A233" s="118">
        <v>231</v>
      </c>
      <c r="B233" s="90" t="s">
        <v>140</v>
      </c>
      <c r="C233" s="90" t="s">
        <v>264</v>
      </c>
      <c r="D233" s="90">
        <v>2015</v>
      </c>
      <c r="E233" s="90">
        <v>49546</v>
      </c>
      <c r="F233" s="92">
        <v>40063</v>
      </c>
      <c r="G233" s="93"/>
      <c r="H233" s="93">
        <v>40238</v>
      </c>
      <c r="I233" s="93">
        <v>42339</v>
      </c>
      <c r="J233" s="93">
        <v>42415</v>
      </c>
      <c r="K233" s="136">
        <f t="shared" si="10"/>
        <v>5.9643835616438352</v>
      </c>
      <c r="L233" s="136">
        <f t="shared" si="11"/>
        <v>0.20821917808219179</v>
      </c>
      <c r="M233" s="93" t="s">
        <v>689</v>
      </c>
      <c r="N233" s="90" t="s">
        <v>691</v>
      </c>
      <c r="O233" s="94">
        <v>46197902</v>
      </c>
      <c r="P233" s="94">
        <v>0</v>
      </c>
      <c r="Q233" s="95">
        <v>0</v>
      </c>
      <c r="R233" s="95">
        <v>0</v>
      </c>
      <c r="S233" s="94">
        <v>30000</v>
      </c>
      <c r="T233" s="95">
        <v>0</v>
      </c>
      <c r="U233" s="95">
        <v>0</v>
      </c>
      <c r="V233" s="94">
        <v>37901198.659999996</v>
      </c>
      <c r="W233" s="96">
        <f t="shared" si="12"/>
        <v>0.82040952119427402</v>
      </c>
      <c r="X233" s="108"/>
      <c r="Y233" s="9"/>
      <c r="Z233" s="10"/>
      <c r="AA233" s="11"/>
    </row>
    <row r="234" spans="1:27" ht="16.5" customHeight="1" x14ac:dyDescent="0.2">
      <c r="A234" s="118">
        <v>232</v>
      </c>
      <c r="B234" s="99" t="s">
        <v>371</v>
      </c>
      <c r="C234" s="90" t="s">
        <v>130</v>
      </c>
      <c r="D234" s="90">
        <v>2011</v>
      </c>
      <c r="E234" s="90">
        <v>50645</v>
      </c>
      <c r="F234" s="92">
        <v>39220</v>
      </c>
      <c r="G234" s="93"/>
      <c r="H234" s="93">
        <v>39417</v>
      </c>
      <c r="I234" s="93">
        <v>40603</v>
      </c>
      <c r="J234" s="93">
        <v>42415</v>
      </c>
      <c r="K234" s="136">
        <f t="shared" si="10"/>
        <v>8.213698630136987</v>
      </c>
      <c r="L234" s="136">
        <f t="shared" si="11"/>
        <v>4.9643835616438352</v>
      </c>
      <c r="M234" s="93" t="s">
        <v>691</v>
      </c>
      <c r="N234" s="90" t="s">
        <v>689</v>
      </c>
      <c r="O234" s="94">
        <v>434487</v>
      </c>
      <c r="P234" s="94"/>
      <c r="Q234" s="95"/>
      <c r="R234" s="95"/>
      <c r="S234" s="94"/>
      <c r="T234" s="95"/>
      <c r="U234" s="95"/>
      <c r="V234" s="94">
        <v>383717.74</v>
      </c>
      <c r="W234" s="96">
        <f t="shared" si="12"/>
        <v>0.88315125653932103</v>
      </c>
      <c r="X234" s="108"/>
      <c r="Y234" s="9"/>
      <c r="Z234" s="10"/>
      <c r="AA234" s="11"/>
    </row>
    <row r="235" spans="1:27" ht="27.75" customHeight="1" x14ac:dyDescent="0.2">
      <c r="A235" s="118">
        <v>233</v>
      </c>
      <c r="B235" s="89" t="s">
        <v>561</v>
      </c>
      <c r="C235" s="90" t="s">
        <v>265</v>
      </c>
      <c r="D235" s="90">
        <v>2012</v>
      </c>
      <c r="E235" s="90">
        <v>50757</v>
      </c>
      <c r="F235" s="92">
        <v>40026</v>
      </c>
      <c r="G235" s="93"/>
      <c r="H235" s="93">
        <v>40360</v>
      </c>
      <c r="I235" s="93">
        <v>40878</v>
      </c>
      <c r="J235" s="93">
        <v>42415</v>
      </c>
      <c r="K235" s="136">
        <f t="shared" si="10"/>
        <v>5.6301369863013697</v>
      </c>
      <c r="L235" s="136">
        <f t="shared" si="11"/>
        <v>4.2109589041095887</v>
      </c>
      <c r="M235" s="93" t="s">
        <v>689</v>
      </c>
      <c r="N235" s="90" t="s">
        <v>689</v>
      </c>
      <c r="O235" s="94">
        <v>559368</v>
      </c>
      <c r="P235" s="94"/>
      <c r="Q235" s="95"/>
      <c r="R235" s="95"/>
      <c r="S235" s="94"/>
      <c r="T235" s="95"/>
      <c r="U235" s="95"/>
      <c r="V235" s="94">
        <v>255563.5</v>
      </c>
      <c r="W235" s="96">
        <f t="shared" si="12"/>
        <v>0.45687901345804549</v>
      </c>
      <c r="X235" s="108"/>
      <c r="Y235" s="9"/>
      <c r="Z235" s="10"/>
      <c r="AA235" s="11"/>
    </row>
    <row r="236" spans="1:27" ht="31.5" customHeight="1" x14ac:dyDescent="0.2">
      <c r="A236" s="118">
        <v>234</v>
      </c>
      <c r="B236" s="99" t="s">
        <v>625</v>
      </c>
      <c r="C236" s="90" t="s">
        <v>266</v>
      </c>
      <c r="D236" s="90">
        <v>2011</v>
      </c>
      <c r="E236" s="90">
        <v>50986</v>
      </c>
      <c r="F236" s="92">
        <v>39332</v>
      </c>
      <c r="G236" s="93"/>
      <c r="H236" s="93" t="s">
        <v>698</v>
      </c>
      <c r="I236" s="93" t="s">
        <v>698</v>
      </c>
      <c r="J236" s="93">
        <v>42415</v>
      </c>
      <c r="K236" s="136" t="e">
        <f t="shared" si="10"/>
        <v>#VALUE!</v>
      </c>
      <c r="L236" s="136" t="e">
        <f t="shared" si="11"/>
        <v>#VALUE!</v>
      </c>
      <c r="M236" s="93" t="s">
        <v>689</v>
      </c>
      <c r="N236" s="90" t="s">
        <v>689</v>
      </c>
      <c r="O236" s="94">
        <v>353390</v>
      </c>
      <c r="P236" s="94"/>
      <c r="Q236" s="95"/>
      <c r="R236" s="95"/>
      <c r="S236" s="94"/>
      <c r="T236" s="95"/>
      <c r="U236" s="95"/>
      <c r="V236" s="94">
        <v>0</v>
      </c>
      <c r="W236" s="96">
        <f t="shared" si="12"/>
        <v>0</v>
      </c>
      <c r="X236" s="113" t="s">
        <v>805</v>
      </c>
      <c r="Y236" s="9"/>
      <c r="Z236" s="10"/>
      <c r="AA236" s="11"/>
    </row>
    <row r="237" spans="1:27" ht="45.75" customHeight="1" x14ac:dyDescent="0.2">
      <c r="A237" s="118">
        <v>235</v>
      </c>
      <c r="B237" s="98" t="s">
        <v>478</v>
      </c>
      <c r="C237" s="90" t="s">
        <v>130</v>
      </c>
      <c r="D237" s="90">
        <v>2010</v>
      </c>
      <c r="E237" s="91">
        <v>52031</v>
      </c>
      <c r="F237" s="92">
        <v>39241</v>
      </c>
      <c r="G237" s="93"/>
      <c r="H237" s="93">
        <v>40210</v>
      </c>
      <c r="I237" s="93">
        <v>40210</v>
      </c>
      <c r="J237" s="93">
        <v>42415</v>
      </c>
      <c r="K237" s="136">
        <f t="shared" si="10"/>
        <v>6.0410958904109586</v>
      </c>
      <c r="L237" s="136">
        <f t="shared" si="11"/>
        <v>6.0410958904109586</v>
      </c>
      <c r="M237" s="93" t="s">
        <v>689</v>
      </c>
      <c r="N237" s="90" t="s">
        <v>691</v>
      </c>
      <c r="O237" s="94">
        <v>4523485.2</v>
      </c>
      <c r="P237" s="94"/>
      <c r="Q237" s="95"/>
      <c r="R237" s="95"/>
      <c r="S237" s="94"/>
      <c r="T237" s="95"/>
      <c r="U237" s="95"/>
      <c r="V237" s="94">
        <v>3961871.82</v>
      </c>
      <c r="W237" s="96">
        <f t="shared" si="12"/>
        <v>0.87584498342119033</v>
      </c>
      <c r="X237" s="108" t="s">
        <v>748</v>
      </c>
      <c r="Y237" s="9"/>
      <c r="Z237" s="10"/>
      <c r="AA237" s="11"/>
    </row>
    <row r="238" spans="1:27" ht="30.75" customHeight="1" x14ac:dyDescent="0.2">
      <c r="A238" s="118">
        <v>236</v>
      </c>
      <c r="B238" s="89" t="s">
        <v>132</v>
      </c>
      <c r="C238" s="90" t="s">
        <v>264</v>
      </c>
      <c r="D238" s="90">
        <v>2012</v>
      </c>
      <c r="E238" s="91">
        <v>52118</v>
      </c>
      <c r="F238" s="92">
        <v>39357</v>
      </c>
      <c r="G238" s="93"/>
      <c r="H238" s="93">
        <v>40118</v>
      </c>
      <c r="I238" s="93">
        <v>41061</v>
      </c>
      <c r="J238" s="93">
        <v>42415</v>
      </c>
      <c r="K238" s="136">
        <f t="shared" si="10"/>
        <v>6.2931506849315069</v>
      </c>
      <c r="L238" s="136">
        <f t="shared" si="11"/>
        <v>3.7095890410958905</v>
      </c>
      <c r="M238" s="93" t="s">
        <v>689</v>
      </c>
      <c r="N238" s="90" t="s">
        <v>689</v>
      </c>
      <c r="O238" s="94">
        <v>536134.72</v>
      </c>
      <c r="P238" s="94"/>
      <c r="Q238" s="95"/>
      <c r="R238" s="95"/>
      <c r="S238" s="94"/>
      <c r="T238" s="95"/>
      <c r="U238" s="95"/>
      <c r="V238" s="94">
        <v>535072.72</v>
      </c>
      <c r="W238" s="96">
        <f t="shared" si="12"/>
        <v>0.9980191545886079</v>
      </c>
      <c r="X238" s="108"/>
      <c r="Y238" s="9"/>
      <c r="Z238" s="10"/>
      <c r="AA238" s="11"/>
    </row>
    <row r="239" spans="1:27" ht="33" customHeight="1" x14ac:dyDescent="0.2">
      <c r="A239" s="118">
        <v>237</v>
      </c>
      <c r="B239" s="99" t="s">
        <v>618</v>
      </c>
      <c r="C239" s="90" t="s">
        <v>266</v>
      </c>
      <c r="D239" s="90">
        <v>2011</v>
      </c>
      <c r="E239" s="90">
        <v>52191</v>
      </c>
      <c r="F239" s="92">
        <v>39253</v>
      </c>
      <c r="G239" s="93"/>
      <c r="H239" s="93">
        <v>39692</v>
      </c>
      <c r="I239" s="93">
        <v>40878</v>
      </c>
      <c r="J239" s="93">
        <v>42415</v>
      </c>
      <c r="K239" s="136">
        <f t="shared" si="10"/>
        <v>7.4602739726027396</v>
      </c>
      <c r="L239" s="136">
        <f t="shared" si="11"/>
        <v>4.2109589041095887</v>
      </c>
      <c r="M239" s="93" t="s">
        <v>689</v>
      </c>
      <c r="N239" s="90" t="s">
        <v>689</v>
      </c>
      <c r="O239" s="94">
        <v>838838</v>
      </c>
      <c r="P239" s="94"/>
      <c r="Q239" s="95"/>
      <c r="R239" s="95"/>
      <c r="S239" s="94"/>
      <c r="T239" s="95"/>
      <c r="U239" s="95"/>
      <c r="V239" s="94">
        <v>928633.71</v>
      </c>
      <c r="W239" s="96">
        <f t="shared" si="12"/>
        <v>1.1070477374653984</v>
      </c>
      <c r="X239" s="108"/>
      <c r="Y239" s="9"/>
      <c r="Z239" s="10"/>
      <c r="AA239" s="11"/>
    </row>
    <row r="240" spans="1:27" ht="25.5" customHeight="1" x14ac:dyDescent="0.2">
      <c r="A240" s="118">
        <v>238</v>
      </c>
      <c r="B240" s="99" t="s">
        <v>614</v>
      </c>
      <c r="C240" s="90" t="s">
        <v>266</v>
      </c>
      <c r="D240" s="90">
        <v>2011</v>
      </c>
      <c r="E240" s="90">
        <v>52237</v>
      </c>
      <c r="F240" s="92">
        <v>39932</v>
      </c>
      <c r="G240" s="93"/>
      <c r="H240" s="93">
        <v>39692</v>
      </c>
      <c r="I240" s="93">
        <v>40878</v>
      </c>
      <c r="J240" s="93">
        <v>42415</v>
      </c>
      <c r="K240" s="136">
        <f t="shared" si="10"/>
        <v>7.4602739726027396</v>
      </c>
      <c r="L240" s="136">
        <f t="shared" si="11"/>
        <v>4.2109589041095887</v>
      </c>
      <c r="M240" s="93" t="s">
        <v>691</v>
      </c>
      <c r="N240" s="90" t="s">
        <v>689</v>
      </c>
      <c r="O240" s="94">
        <v>1442386</v>
      </c>
      <c r="P240" s="94"/>
      <c r="Q240" s="95"/>
      <c r="R240" s="95"/>
      <c r="S240" s="94"/>
      <c r="T240" s="95"/>
      <c r="U240" s="95"/>
      <c r="V240" s="94">
        <v>1515529.22</v>
      </c>
      <c r="W240" s="96">
        <f t="shared" si="12"/>
        <v>1.0507098793249519</v>
      </c>
      <c r="X240" s="108"/>
      <c r="Y240" s="9"/>
      <c r="Z240" s="10"/>
      <c r="AA240" s="11"/>
    </row>
    <row r="241" spans="1:27" ht="16.5" customHeight="1" x14ac:dyDescent="0.2">
      <c r="A241" s="118">
        <v>239</v>
      </c>
      <c r="B241" s="89" t="s">
        <v>341</v>
      </c>
      <c r="C241" s="90" t="s">
        <v>130</v>
      </c>
      <c r="D241" s="90">
        <v>2012</v>
      </c>
      <c r="E241" s="91">
        <v>52511</v>
      </c>
      <c r="F241" s="92">
        <v>39244</v>
      </c>
      <c r="G241" s="93"/>
      <c r="H241" s="93">
        <v>39753</v>
      </c>
      <c r="I241" s="93">
        <v>41061</v>
      </c>
      <c r="J241" s="93">
        <v>42415</v>
      </c>
      <c r="K241" s="136">
        <f t="shared" si="10"/>
        <v>7.2931506849315069</v>
      </c>
      <c r="L241" s="136">
        <f t="shared" si="11"/>
        <v>3.7095890410958905</v>
      </c>
      <c r="M241" s="93" t="s">
        <v>691</v>
      </c>
      <c r="N241" s="90" t="s">
        <v>691</v>
      </c>
      <c r="O241" s="94">
        <v>208096</v>
      </c>
      <c r="P241" s="94"/>
      <c r="Q241" s="95"/>
      <c r="R241" s="95"/>
      <c r="S241" s="94"/>
      <c r="T241" s="95"/>
      <c r="U241" s="95"/>
      <c r="V241" s="94">
        <v>220741.1</v>
      </c>
      <c r="W241" s="96">
        <f t="shared" si="12"/>
        <v>1.0607657042903276</v>
      </c>
      <c r="X241" s="108"/>
      <c r="Y241" s="9"/>
      <c r="Z241" s="10"/>
      <c r="AA241" s="11"/>
    </row>
    <row r="242" spans="1:27" ht="29.25" customHeight="1" x14ac:dyDescent="0.2">
      <c r="A242" s="118">
        <v>240</v>
      </c>
      <c r="B242" s="89" t="s">
        <v>349</v>
      </c>
      <c r="C242" s="90" t="s">
        <v>130</v>
      </c>
      <c r="D242" s="90">
        <v>2012</v>
      </c>
      <c r="E242" s="91">
        <v>53326</v>
      </c>
      <c r="F242" s="92">
        <v>39358</v>
      </c>
      <c r="G242" s="93"/>
      <c r="H242" s="93">
        <v>39904</v>
      </c>
      <c r="I242" s="93">
        <v>41091</v>
      </c>
      <c r="J242" s="93">
        <v>42415</v>
      </c>
      <c r="K242" s="136">
        <f t="shared" si="10"/>
        <v>6.8794520547945206</v>
      </c>
      <c r="L242" s="136">
        <f t="shared" si="11"/>
        <v>3.6273972602739728</v>
      </c>
      <c r="M242" s="93" t="s">
        <v>689</v>
      </c>
      <c r="N242" s="90" t="s">
        <v>689</v>
      </c>
      <c r="O242" s="94">
        <v>203592</v>
      </c>
      <c r="P242" s="94"/>
      <c r="Q242" s="95"/>
      <c r="R242" s="95"/>
      <c r="S242" s="94"/>
      <c r="T242" s="95"/>
      <c r="U242" s="95"/>
      <c r="V242" s="94">
        <v>238631.3</v>
      </c>
      <c r="W242" s="96">
        <f t="shared" si="12"/>
        <v>1.1721054854807653</v>
      </c>
      <c r="X242" s="108"/>
      <c r="Y242" s="9"/>
      <c r="Z242" s="10"/>
      <c r="AA242" s="11"/>
    </row>
    <row r="243" spans="1:27" ht="16.5" customHeight="1" x14ac:dyDescent="0.2">
      <c r="A243" s="118">
        <v>241</v>
      </c>
      <c r="B243" s="98" t="s">
        <v>489</v>
      </c>
      <c r="C243" s="90" t="s">
        <v>130</v>
      </c>
      <c r="D243" s="90">
        <v>2010</v>
      </c>
      <c r="E243" s="90">
        <v>53546</v>
      </c>
      <c r="F243" s="92">
        <v>39265</v>
      </c>
      <c r="G243" s="93"/>
      <c r="H243" s="93">
        <v>39783</v>
      </c>
      <c r="I243" s="93">
        <v>40513</v>
      </c>
      <c r="J243" s="93">
        <v>42415</v>
      </c>
      <c r="K243" s="136">
        <f t="shared" si="10"/>
        <v>7.2109589041095887</v>
      </c>
      <c r="L243" s="136">
        <f t="shared" si="11"/>
        <v>5.2109589041095887</v>
      </c>
      <c r="M243" s="93" t="s">
        <v>691</v>
      </c>
      <c r="N243" s="90" t="s">
        <v>689</v>
      </c>
      <c r="O243" s="94">
        <v>1477913</v>
      </c>
      <c r="P243" s="94"/>
      <c r="Q243" s="95"/>
      <c r="R243" s="95"/>
      <c r="S243" s="94"/>
      <c r="T243" s="95"/>
      <c r="U243" s="95"/>
      <c r="V243" s="94">
        <v>1467201.28</v>
      </c>
      <c r="W243" s="96">
        <f t="shared" si="12"/>
        <v>0.99275213087644543</v>
      </c>
      <c r="X243" s="108"/>
      <c r="Y243" s="9"/>
      <c r="Z243" s="10"/>
      <c r="AA243" s="11"/>
    </row>
    <row r="244" spans="1:27" ht="45.75" customHeight="1" x14ac:dyDescent="0.2">
      <c r="A244" s="118">
        <v>242</v>
      </c>
      <c r="B244" s="90" t="s">
        <v>208</v>
      </c>
      <c r="C244" s="90" t="s">
        <v>265</v>
      </c>
      <c r="D244" s="90">
        <v>2015</v>
      </c>
      <c r="E244" s="90">
        <v>53562</v>
      </c>
      <c r="F244" s="92">
        <v>41953</v>
      </c>
      <c r="G244" s="93"/>
      <c r="H244" s="93">
        <v>41974</v>
      </c>
      <c r="I244" s="93">
        <v>42186</v>
      </c>
      <c r="J244" s="93">
        <v>42415</v>
      </c>
      <c r="K244" s="136">
        <f t="shared" si="10"/>
        <v>1.2082191780821918</v>
      </c>
      <c r="L244" s="136">
        <f t="shared" si="11"/>
        <v>0.62739726027397258</v>
      </c>
      <c r="M244" s="93" t="s">
        <v>689</v>
      </c>
      <c r="N244" s="90" t="s">
        <v>691</v>
      </c>
      <c r="O244" s="94">
        <v>4481453</v>
      </c>
      <c r="P244" s="94"/>
      <c r="Q244" s="95">
        <v>11300</v>
      </c>
      <c r="R244" s="95">
        <v>0</v>
      </c>
      <c r="S244" s="94">
        <v>71580</v>
      </c>
      <c r="T244" s="95">
        <v>71580</v>
      </c>
      <c r="U244" s="95">
        <v>100</v>
      </c>
      <c r="V244" s="94">
        <v>82879.66</v>
      </c>
      <c r="W244" s="96">
        <f t="shared" si="12"/>
        <v>1.8493925965529484E-2</v>
      </c>
      <c r="X244" s="108" t="s">
        <v>806</v>
      </c>
      <c r="Y244" s="9"/>
      <c r="Z244" s="10"/>
      <c r="AA244" s="11"/>
    </row>
    <row r="245" spans="1:27" ht="16.5" customHeight="1" x14ac:dyDescent="0.2">
      <c r="A245" s="118">
        <v>243</v>
      </c>
      <c r="B245" s="98" t="s">
        <v>488</v>
      </c>
      <c r="C245" s="90" t="s">
        <v>130</v>
      </c>
      <c r="D245" s="90">
        <v>2010</v>
      </c>
      <c r="E245" s="90">
        <v>53637</v>
      </c>
      <c r="F245" s="92">
        <v>39259</v>
      </c>
      <c r="G245" s="93"/>
      <c r="H245" s="93">
        <v>39753</v>
      </c>
      <c r="I245" s="93">
        <v>40330</v>
      </c>
      <c r="J245" s="93">
        <v>42415</v>
      </c>
      <c r="K245" s="136">
        <f t="shared" si="10"/>
        <v>7.2931506849315069</v>
      </c>
      <c r="L245" s="136">
        <f t="shared" si="11"/>
        <v>5.7123287671232879</v>
      </c>
      <c r="M245" s="93" t="s">
        <v>691</v>
      </c>
      <c r="N245" s="90" t="s">
        <v>689</v>
      </c>
      <c r="O245" s="94">
        <v>1450496.69</v>
      </c>
      <c r="P245" s="94"/>
      <c r="Q245" s="95"/>
      <c r="R245" s="95"/>
      <c r="S245" s="94"/>
      <c r="T245" s="95"/>
      <c r="U245" s="95"/>
      <c r="V245" s="94">
        <v>1331648.69</v>
      </c>
      <c r="W245" s="96">
        <f t="shared" si="12"/>
        <v>0.91806392884633192</v>
      </c>
      <c r="X245" s="108"/>
      <c r="Y245" s="9"/>
      <c r="Z245" s="10"/>
      <c r="AA245" s="11"/>
    </row>
    <row r="246" spans="1:27" ht="45.75" customHeight="1" x14ac:dyDescent="0.2">
      <c r="A246" s="118">
        <v>244</v>
      </c>
      <c r="B246" s="97" t="s">
        <v>514</v>
      </c>
      <c r="C246" s="90" t="s">
        <v>265</v>
      </c>
      <c r="D246" s="90">
        <v>2013</v>
      </c>
      <c r="E246" s="91">
        <v>55121</v>
      </c>
      <c r="F246" s="92">
        <v>39707</v>
      </c>
      <c r="G246" s="93"/>
      <c r="H246" s="93">
        <v>40118</v>
      </c>
      <c r="I246" s="93">
        <v>41609</v>
      </c>
      <c r="J246" s="93">
        <v>42415</v>
      </c>
      <c r="K246" s="136">
        <f t="shared" si="10"/>
        <v>6.2931506849315069</v>
      </c>
      <c r="L246" s="136">
        <f t="shared" si="11"/>
        <v>2.2082191780821918</v>
      </c>
      <c r="M246" s="93" t="s">
        <v>689</v>
      </c>
      <c r="N246" s="90" t="s">
        <v>691</v>
      </c>
      <c r="O246" s="94">
        <v>937668</v>
      </c>
      <c r="P246" s="94"/>
      <c r="Q246" s="95"/>
      <c r="R246" s="95"/>
      <c r="S246" s="94"/>
      <c r="T246" s="95"/>
      <c r="U246" s="95"/>
      <c r="V246" s="94">
        <v>1092993.68</v>
      </c>
      <c r="W246" s="96">
        <f t="shared" si="12"/>
        <v>1.1656510406668457</v>
      </c>
      <c r="X246" s="108" t="s">
        <v>810</v>
      </c>
      <c r="Y246" s="9"/>
      <c r="Z246" s="10"/>
      <c r="AA246" s="11"/>
    </row>
    <row r="247" spans="1:27" ht="16.5" customHeight="1" x14ac:dyDescent="0.2">
      <c r="A247" s="118">
        <v>245</v>
      </c>
      <c r="B247" s="98" t="s">
        <v>466</v>
      </c>
      <c r="C247" s="90" t="s">
        <v>130</v>
      </c>
      <c r="D247" s="90">
        <v>2010</v>
      </c>
      <c r="E247" s="90">
        <v>55191</v>
      </c>
      <c r="F247" s="92">
        <v>39279</v>
      </c>
      <c r="G247" s="93"/>
      <c r="H247" s="93">
        <v>39295</v>
      </c>
      <c r="I247" s="93">
        <v>40210</v>
      </c>
      <c r="J247" s="93">
        <v>42415</v>
      </c>
      <c r="K247" s="136">
        <f t="shared" si="10"/>
        <v>8.5479452054794525</v>
      </c>
      <c r="L247" s="136">
        <f t="shared" si="11"/>
        <v>6.0410958904109586</v>
      </c>
      <c r="M247" s="93" t="s">
        <v>689</v>
      </c>
      <c r="N247" s="90" t="s">
        <v>689</v>
      </c>
      <c r="O247" s="94">
        <v>2477562</v>
      </c>
      <c r="P247" s="94"/>
      <c r="Q247" s="95"/>
      <c r="R247" s="95"/>
      <c r="S247" s="94"/>
      <c r="T247" s="95"/>
      <c r="U247" s="95"/>
      <c r="V247" s="94">
        <v>1796485.8</v>
      </c>
      <c r="W247" s="96">
        <f t="shared" si="12"/>
        <v>0.72510225778406356</v>
      </c>
      <c r="X247" s="108"/>
      <c r="Y247" s="9"/>
      <c r="Z247" s="10"/>
      <c r="AA247" s="11"/>
    </row>
    <row r="248" spans="1:27" ht="45.75" customHeight="1" x14ac:dyDescent="0.2">
      <c r="A248" s="118">
        <v>246</v>
      </c>
      <c r="B248" s="98" t="s">
        <v>500</v>
      </c>
      <c r="C248" s="90" t="s">
        <v>265</v>
      </c>
      <c r="D248" s="90">
        <v>2010</v>
      </c>
      <c r="E248" s="91">
        <v>55606</v>
      </c>
      <c r="F248" s="92">
        <v>39510</v>
      </c>
      <c r="G248" s="93"/>
      <c r="H248" s="93">
        <v>39873</v>
      </c>
      <c r="I248" s="93">
        <v>40148</v>
      </c>
      <c r="J248" s="93">
        <v>42415</v>
      </c>
      <c r="K248" s="136">
        <f t="shared" si="10"/>
        <v>6.9643835616438352</v>
      </c>
      <c r="L248" s="136">
        <f t="shared" si="11"/>
        <v>6.2109589041095887</v>
      </c>
      <c r="M248" s="93" t="s">
        <v>689</v>
      </c>
      <c r="N248" s="90" t="s">
        <v>689</v>
      </c>
      <c r="O248" s="94">
        <v>679069.93</v>
      </c>
      <c r="P248" s="94"/>
      <c r="Q248" s="95"/>
      <c r="R248" s="95"/>
      <c r="S248" s="94"/>
      <c r="T248" s="95"/>
      <c r="U248" s="95"/>
      <c r="V248" s="94">
        <v>482980.92</v>
      </c>
      <c r="W248" s="96">
        <f t="shared" si="12"/>
        <v>0.71123885576850676</v>
      </c>
      <c r="X248" s="108" t="s">
        <v>715</v>
      </c>
      <c r="Y248" s="9"/>
      <c r="Z248" s="10"/>
      <c r="AA248" s="11"/>
    </row>
    <row r="249" spans="1:27" ht="30" customHeight="1" x14ac:dyDescent="0.2">
      <c r="A249" s="118">
        <v>247</v>
      </c>
      <c r="B249" s="99" t="s">
        <v>615</v>
      </c>
      <c r="C249" s="90" t="s">
        <v>266</v>
      </c>
      <c r="D249" s="90">
        <v>2011</v>
      </c>
      <c r="E249" s="90">
        <v>56494</v>
      </c>
      <c r="F249" s="92">
        <v>39932</v>
      </c>
      <c r="G249" s="93"/>
      <c r="H249" s="93">
        <v>39692</v>
      </c>
      <c r="I249" s="93">
        <v>40878</v>
      </c>
      <c r="J249" s="93">
        <v>42415</v>
      </c>
      <c r="K249" s="136">
        <f t="shared" si="10"/>
        <v>7.4602739726027396</v>
      </c>
      <c r="L249" s="136">
        <f t="shared" si="11"/>
        <v>4.2109589041095887</v>
      </c>
      <c r="M249" s="93" t="s">
        <v>689</v>
      </c>
      <c r="N249" s="90" t="s">
        <v>689</v>
      </c>
      <c r="O249" s="94">
        <v>954832</v>
      </c>
      <c r="P249" s="94"/>
      <c r="Q249" s="95"/>
      <c r="R249" s="95"/>
      <c r="S249" s="94"/>
      <c r="T249" s="95"/>
      <c r="U249" s="95"/>
      <c r="V249" s="94">
        <v>949825.29</v>
      </c>
      <c r="W249" s="96">
        <f t="shared" si="12"/>
        <v>0.99475644930207618</v>
      </c>
      <c r="X249" s="108"/>
      <c r="Y249" s="9"/>
      <c r="Z249" s="10"/>
      <c r="AA249" s="11"/>
    </row>
    <row r="250" spans="1:27" ht="45.75" customHeight="1" x14ac:dyDescent="0.2">
      <c r="A250" s="118">
        <v>248</v>
      </c>
      <c r="B250" s="98" t="s">
        <v>486</v>
      </c>
      <c r="C250" s="90" t="s">
        <v>130</v>
      </c>
      <c r="D250" s="90">
        <v>2010</v>
      </c>
      <c r="E250" s="90">
        <v>56799</v>
      </c>
      <c r="F250" s="92">
        <v>39290</v>
      </c>
      <c r="G250" s="93"/>
      <c r="H250" s="93">
        <v>39569</v>
      </c>
      <c r="I250" s="93">
        <v>40087</v>
      </c>
      <c r="J250" s="93">
        <v>42415</v>
      </c>
      <c r="K250" s="136">
        <f t="shared" si="10"/>
        <v>7.7972602739726025</v>
      </c>
      <c r="L250" s="136">
        <f t="shared" si="11"/>
        <v>6.3780821917808215</v>
      </c>
      <c r="M250" s="93" t="s">
        <v>691</v>
      </c>
      <c r="N250" s="90" t="s">
        <v>689</v>
      </c>
      <c r="O250" s="94">
        <v>706635</v>
      </c>
      <c r="P250" s="94"/>
      <c r="Q250" s="95"/>
      <c r="R250" s="95"/>
      <c r="S250" s="94"/>
      <c r="T250" s="95"/>
      <c r="U250" s="95"/>
      <c r="V250" s="94">
        <v>552805.81999999995</v>
      </c>
      <c r="W250" s="96">
        <f t="shared" si="12"/>
        <v>0.78230744302221078</v>
      </c>
      <c r="X250" s="108" t="s">
        <v>749</v>
      </c>
      <c r="Y250" s="9"/>
      <c r="Z250" s="10"/>
      <c r="AA250" s="11"/>
    </row>
    <row r="251" spans="1:27" ht="27" customHeight="1" x14ac:dyDescent="0.2">
      <c r="A251" s="118">
        <v>249</v>
      </c>
      <c r="B251" s="90" t="s">
        <v>142</v>
      </c>
      <c r="C251" s="90" t="s">
        <v>264</v>
      </c>
      <c r="D251" s="90">
        <v>2015</v>
      </c>
      <c r="E251" s="90">
        <v>58492</v>
      </c>
      <c r="F251" s="92">
        <v>39987</v>
      </c>
      <c r="G251" s="93"/>
      <c r="H251" s="93">
        <v>40238</v>
      </c>
      <c r="I251" s="93">
        <v>42339</v>
      </c>
      <c r="J251" s="93">
        <v>42415</v>
      </c>
      <c r="K251" s="136">
        <f t="shared" si="10"/>
        <v>5.9643835616438352</v>
      </c>
      <c r="L251" s="136">
        <f t="shared" si="11"/>
        <v>0.20821917808219179</v>
      </c>
      <c r="M251" s="93" t="s">
        <v>689</v>
      </c>
      <c r="N251" s="90" t="s">
        <v>691</v>
      </c>
      <c r="O251" s="94">
        <v>58476522</v>
      </c>
      <c r="P251" s="94"/>
      <c r="Q251" s="95"/>
      <c r="R251" s="95">
        <v>0</v>
      </c>
      <c r="S251" s="94">
        <v>62500</v>
      </c>
      <c r="T251" s="95"/>
      <c r="U251" s="95">
        <v>25.6</v>
      </c>
      <c r="V251" s="94">
        <v>53704098.060000002</v>
      </c>
      <c r="W251" s="96">
        <f t="shared" si="12"/>
        <v>0.9183873497127617</v>
      </c>
      <c r="X251" s="108"/>
      <c r="Y251" s="9"/>
      <c r="Z251" s="10"/>
      <c r="AA251" s="11"/>
    </row>
    <row r="252" spans="1:27" ht="45.75" customHeight="1" x14ac:dyDescent="0.2">
      <c r="A252" s="118">
        <v>250</v>
      </c>
      <c r="B252" s="91" t="s">
        <v>141</v>
      </c>
      <c r="C252" s="90" t="s">
        <v>264</v>
      </c>
      <c r="D252" s="90">
        <v>2015</v>
      </c>
      <c r="E252" s="90">
        <v>58495</v>
      </c>
      <c r="F252" s="92">
        <v>39979</v>
      </c>
      <c r="G252" s="93"/>
      <c r="H252" s="93">
        <v>40238</v>
      </c>
      <c r="I252" s="93">
        <v>42339</v>
      </c>
      <c r="J252" s="93">
        <v>42415</v>
      </c>
      <c r="K252" s="136">
        <f t="shared" si="10"/>
        <v>5.9643835616438352</v>
      </c>
      <c r="L252" s="136">
        <f t="shared" si="11"/>
        <v>0.20821917808219179</v>
      </c>
      <c r="M252" s="93" t="s">
        <v>689</v>
      </c>
      <c r="N252" s="90" t="s">
        <v>689</v>
      </c>
      <c r="O252" s="94">
        <v>27673027</v>
      </c>
      <c r="P252" s="94"/>
      <c r="Q252" s="95"/>
      <c r="R252" s="95"/>
      <c r="S252" s="94"/>
      <c r="T252" s="95"/>
      <c r="U252" s="95">
        <v>25.2</v>
      </c>
      <c r="V252" s="94">
        <v>24367573.25</v>
      </c>
      <c r="W252" s="96">
        <f t="shared" si="12"/>
        <v>0.88055322787781765</v>
      </c>
      <c r="X252" s="108" t="s">
        <v>817</v>
      </c>
      <c r="Y252" s="9"/>
      <c r="Z252" s="10"/>
      <c r="AA252" s="11"/>
    </row>
    <row r="253" spans="1:27" ht="27" customHeight="1" x14ac:dyDescent="0.2">
      <c r="A253" s="118">
        <v>251</v>
      </c>
      <c r="B253" s="90" t="s">
        <v>145</v>
      </c>
      <c r="C253" s="90" t="s">
        <v>264</v>
      </c>
      <c r="D253" s="90">
        <v>2015</v>
      </c>
      <c r="E253" s="90">
        <v>58498</v>
      </c>
      <c r="F253" s="92">
        <v>39849</v>
      </c>
      <c r="G253" s="93"/>
      <c r="H253" s="93">
        <v>40087</v>
      </c>
      <c r="I253" s="93">
        <v>42339</v>
      </c>
      <c r="J253" s="93">
        <v>42415</v>
      </c>
      <c r="K253" s="136">
        <f t="shared" si="10"/>
        <v>6.3780821917808215</v>
      </c>
      <c r="L253" s="136">
        <f t="shared" si="11"/>
        <v>0.20821917808219179</v>
      </c>
      <c r="M253" s="93" t="s">
        <v>689</v>
      </c>
      <c r="N253" s="90" t="s">
        <v>691</v>
      </c>
      <c r="O253" s="94">
        <v>18106148.350000001</v>
      </c>
      <c r="P253" s="94"/>
      <c r="Q253" s="95"/>
      <c r="R253" s="95">
        <v>0</v>
      </c>
      <c r="S253" s="94">
        <v>2207646</v>
      </c>
      <c r="T253" s="95"/>
      <c r="U253" s="95">
        <v>87.5</v>
      </c>
      <c r="V253" s="94">
        <v>17043368.440000001</v>
      </c>
      <c r="W253" s="96">
        <f t="shared" si="12"/>
        <v>0.94130281662030013</v>
      </c>
      <c r="X253" s="108"/>
      <c r="Y253" s="9"/>
      <c r="Z253" s="10"/>
      <c r="AA253" s="11"/>
    </row>
    <row r="254" spans="1:27" ht="45.75" customHeight="1" x14ac:dyDescent="0.2">
      <c r="A254" s="118">
        <v>252</v>
      </c>
      <c r="B254" s="90" t="s">
        <v>135</v>
      </c>
      <c r="C254" s="90" t="s">
        <v>264</v>
      </c>
      <c r="D254" s="90">
        <v>2015</v>
      </c>
      <c r="E254" s="90">
        <v>58528</v>
      </c>
      <c r="F254" s="92">
        <v>39961</v>
      </c>
      <c r="G254" s="93"/>
      <c r="H254" s="93">
        <v>40238</v>
      </c>
      <c r="I254" s="93">
        <v>42339</v>
      </c>
      <c r="J254" s="93">
        <v>42415</v>
      </c>
      <c r="K254" s="136">
        <f t="shared" si="10"/>
        <v>5.9643835616438352</v>
      </c>
      <c r="L254" s="136">
        <f t="shared" si="11"/>
        <v>0.20821917808219179</v>
      </c>
      <c r="M254" s="93" t="s">
        <v>689</v>
      </c>
      <c r="N254" s="90" t="s">
        <v>691</v>
      </c>
      <c r="O254" s="94">
        <v>17144000</v>
      </c>
      <c r="P254" s="94"/>
      <c r="Q254" s="95"/>
      <c r="R254" s="95"/>
      <c r="S254" s="94"/>
      <c r="T254" s="95"/>
      <c r="U254" s="95"/>
      <c r="V254" s="94">
        <v>15257325.57</v>
      </c>
      <c r="W254" s="96">
        <f t="shared" si="12"/>
        <v>0.88995132816145595</v>
      </c>
      <c r="X254" s="108" t="s">
        <v>750</v>
      </c>
      <c r="Y254" s="9"/>
      <c r="Z254" s="10"/>
      <c r="AA254" s="11"/>
    </row>
    <row r="255" spans="1:27" ht="45.75" customHeight="1" x14ac:dyDescent="0.2">
      <c r="A255" s="118">
        <v>253</v>
      </c>
      <c r="B255" s="90" t="s">
        <v>139</v>
      </c>
      <c r="C255" s="90" t="s">
        <v>264</v>
      </c>
      <c r="D255" s="90">
        <v>2015</v>
      </c>
      <c r="E255" s="90">
        <v>58537</v>
      </c>
      <c r="F255" s="92">
        <v>39976</v>
      </c>
      <c r="G255" s="93"/>
      <c r="H255" s="93">
        <v>40238</v>
      </c>
      <c r="I255" s="93">
        <v>41609</v>
      </c>
      <c r="J255" s="93">
        <v>42415</v>
      </c>
      <c r="K255" s="136">
        <f t="shared" si="10"/>
        <v>5.9643835616438352</v>
      </c>
      <c r="L255" s="136">
        <f t="shared" si="11"/>
        <v>2.2082191780821918</v>
      </c>
      <c r="M255" s="93" t="s">
        <v>689</v>
      </c>
      <c r="N255" s="90" t="s">
        <v>691</v>
      </c>
      <c r="O255" s="94">
        <v>16752822</v>
      </c>
      <c r="P255" s="94"/>
      <c r="Q255" s="95">
        <v>0</v>
      </c>
      <c r="R255" s="95">
        <v>0</v>
      </c>
      <c r="S255" s="94">
        <v>1740000</v>
      </c>
      <c r="T255" s="95">
        <v>1401810</v>
      </c>
      <c r="U255" s="95">
        <v>80.599999999999994</v>
      </c>
      <c r="V255" s="94">
        <v>19668317.07</v>
      </c>
      <c r="W255" s="96">
        <f t="shared" si="12"/>
        <v>1.1740300869907172</v>
      </c>
      <c r="X255" s="108" t="s">
        <v>716</v>
      </c>
      <c r="Y255" s="9"/>
      <c r="Z255" s="10"/>
      <c r="AA255" s="11"/>
    </row>
    <row r="256" spans="1:27" ht="27" customHeight="1" x14ac:dyDescent="0.2">
      <c r="A256" s="118">
        <v>254</v>
      </c>
      <c r="B256" s="90" t="s">
        <v>138</v>
      </c>
      <c r="C256" s="90" t="s">
        <v>264</v>
      </c>
      <c r="D256" s="90">
        <v>2015</v>
      </c>
      <c r="E256" s="90">
        <v>58827</v>
      </c>
      <c r="F256" s="92">
        <v>39856</v>
      </c>
      <c r="G256" s="93"/>
      <c r="H256" s="93">
        <v>40087</v>
      </c>
      <c r="I256" s="93">
        <v>42339</v>
      </c>
      <c r="J256" s="93">
        <v>42415</v>
      </c>
      <c r="K256" s="136">
        <f t="shared" si="10"/>
        <v>6.3780821917808215</v>
      </c>
      <c r="L256" s="136">
        <f t="shared" si="11"/>
        <v>0.20821917808219179</v>
      </c>
      <c r="M256" s="93" t="s">
        <v>689</v>
      </c>
      <c r="N256" s="90" t="s">
        <v>691</v>
      </c>
      <c r="O256" s="94">
        <v>67246910</v>
      </c>
      <c r="P256" s="94">
        <v>1981908</v>
      </c>
      <c r="Q256" s="95">
        <v>1134875</v>
      </c>
      <c r="R256" s="95">
        <v>0</v>
      </c>
      <c r="S256" s="94">
        <v>750041</v>
      </c>
      <c r="T256" s="95">
        <v>119914</v>
      </c>
      <c r="U256" s="95">
        <v>16</v>
      </c>
      <c r="V256" s="94">
        <v>57984315.880000003</v>
      </c>
      <c r="W256" s="96">
        <f t="shared" si="12"/>
        <v>0.86225992956404984</v>
      </c>
      <c r="X256" s="108"/>
      <c r="Y256" s="9"/>
      <c r="Z256" s="10"/>
      <c r="AA256" s="11"/>
    </row>
    <row r="257" spans="1:27" ht="45.75" customHeight="1" x14ac:dyDescent="0.2">
      <c r="A257" s="118">
        <v>255</v>
      </c>
      <c r="B257" s="90" t="s">
        <v>137</v>
      </c>
      <c r="C257" s="90" t="s">
        <v>264</v>
      </c>
      <c r="D257" s="90">
        <v>2015</v>
      </c>
      <c r="E257" s="90">
        <v>58839</v>
      </c>
      <c r="F257" s="92">
        <v>40053</v>
      </c>
      <c r="G257" s="93"/>
      <c r="H257" s="93">
        <v>40087</v>
      </c>
      <c r="I257" s="93">
        <v>42339</v>
      </c>
      <c r="J257" s="93">
        <v>42415</v>
      </c>
      <c r="K257" s="136">
        <f t="shared" si="10"/>
        <v>6.3780821917808215</v>
      </c>
      <c r="L257" s="136">
        <f t="shared" si="11"/>
        <v>0.20821917808219179</v>
      </c>
      <c r="M257" s="93" t="s">
        <v>689</v>
      </c>
      <c r="N257" s="90" t="s">
        <v>691</v>
      </c>
      <c r="O257" s="94">
        <v>69409724</v>
      </c>
      <c r="P257" s="94"/>
      <c r="Q257" s="95"/>
      <c r="R257" s="95"/>
      <c r="S257" s="94"/>
      <c r="T257" s="95"/>
      <c r="U257" s="95"/>
      <c r="V257" s="94">
        <v>56983664.990000002</v>
      </c>
      <c r="W257" s="96">
        <f t="shared" si="12"/>
        <v>0.82097524246026399</v>
      </c>
      <c r="X257" s="108" t="s">
        <v>760</v>
      </c>
      <c r="Y257" s="9"/>
      <c r="Z257" s="10"/>
      <c r="AA257" s="11"/>
    </row>
    <row r="258" spans="1:27" ht="16.5" customHeight="1" x14ac:dyDescent="0.2">
      <c r="A258" s="118">
        <v>256</v>
      </c>
      <c r="B258" s="98" t="s">
        <v>481</v>
      </c>
      <c r="C258" s="90" t="s">
        <v>130</v>
      </c>
      <c r="D258" s="90">
        <v>2010</v>
      </c>
      <c r="E258" s="91">
        <v>58874</v>
      </c>
      <c r="F258" s="92">
        <v>41234</v>
      </c>
      <c r="G258" s="93"/>
      <c r="H258" s="93">
        <v>39630</v>
      </c>
      <c r="I258" s="93">
        <v>42125</v>
      </c>
      <c r="J258" s="93">
        <v>42415</v>
      </c>
      <c r="K258" s="136">
        <f t="shared" si="10"/>
        <v>7.6301369863013697</v>
      </c>
      <c r="L258" s="136">
        <f t="shared" si="11"/>
        <v>0.79452054794520544</v>
      </c>
      <c r="M258" s="93" t="s">
        <v>689</v>
      </c>
      <c r="N258" s="90" t="s">
        <v>691</v>
      </c>
      <c r="O258" s="94">
        <v>30895234</v>
      </c>
      <c r="P258" s="94"/>
      <c r="Q258" s="95"/>
      <c r="R258" s="95"/>
      <c r="S258" s="94"/>
      <c r="T258" s="95"/>
      <c r="U258" s="95"/>
      <c r="V258" s="94">
        <v>20353853.260000002</v>
      </c>
      <c r="W258" s="96">
        <f t="shared" si="12"/>
        <v>0.6588023660866269</v>
      </c>
      <c r="X258" s="108"/>
      <c r="Y258" s="9"/>
      <c r="Z258" s="10"/>
      <c r="AA258" s="11"/>
    </row>
    <row r="259" spans="1:27" ht="45.75" customHeight="1" x14ac:dyDescent="0.2">
      <c r="A259" s="118">
        <v>257</v>
      </c>
      <c r="B259" s="98" t="s">
        <v>477</v>
      </c>
      <c r="C259" s="90" t="s">
        <v>130</v>
      </c>
      <c r="D259" s="90">
        <v>2010</v>
      </c>
      <c r="E259" s="91">
        <v>58928</v>
      </c>
      <c r="F259" s="92">
        <v>39311</v>
      </c>
      <c r="G259" s="93"/>
      <c r="H259" s="93">
        <v>39569</v>
      </c>
      <c r="I259" s="93">
        <v>40513</v>
      </c>
      <c r="J259" s="93">
        <v>42415</v>
      </c>
      <c r="K259" s="136">
        <f t="shared" si="10"/>
        <v>7.7972602739726025</v>
      </c>
      <c r="L259" s="136">
        <f t="shared" si="11"/>
        <v>5.2109589041095887</v>
      </c>
      <c r="M259" s="93" t="s">
        <v>691</v>
      </c>
      <c r="N259" s="90" t="s">
        <v>689</v>
      </c>
      <c r="O259" s="94">
        <v>1492864</v>
      </c>
      <c r="P259" s="94"/>
      <c r="Q259" s="95"/>
      <c r="R259" s="95"/>
      <c r="S259" s="94"/>
      <c r="T259" s="95"/>
      <c r="U259" s="95"/>
      <c r="V259" s="94">
        <v>1869491.05</v>
      </c>
      <c r="W259" s="96">
        <f t="shared" si="12"/>
        <v>1.252284903380348</v>
      </c>
      <c r="X259" s="108" t="s">
        <v>779</v>
      </c>
      <c r="Y259" s="9"/>
      <c r="Z259" s="10"/>
      <c r="AA259" s="11"/>
    </row>
    <row r="260" spans="1:27" ht="30.75" customHeight="1" x14ac:dyDescent="0.2">
      <c r="A260" s="118">
        <v>258</v>
      </c>
      <c r="B260" s="90" t="s">
        <v>136</v>
      </c>
      <c r="C260" s="90" t="s">
        <v>264</v>
      </c>
      <c r="D260" s="90">
        <v>2015</v>
      </c>
      <c r="E260" s="90">
        <v>59093</v>
      </c>
      <c r="F260" s="92">
        <v>40037</v>
      </c>
      <c r="G260" s="93"/>
      <c r="H260" s="93">
        <v>40909</v>
      </c>
      <c r="I260" s="93">
        <v>42339</v>
      </c>
      <c r="J260" s="93">
        <v>42415</v>
      </c>
      <c r="K260" s="136">
        <f t="shared" ref="K260:K323" si="13">+(J260-H260)/365</f>
        <v>4.1260273972602741</v>
      </c>
      <c r="L260" s="136">
        <f t="shared" si="11"/>
        <v>0.20821917808219179</v>
      </c>
      <c r="M260" s="93" t="s">
        <v>689</v>
      </c>
      <c r="N260" s="90" t="s">
        <v>691</v>
      </c>
      <c r="O260" s="94">
        <v>12350762.34</v>
      </c>
      <c r="P260" s="94"/>
      <c r="Q260" s="95"/>
      <c r="R260" s="95"/>
      <c r="S260" s="94"/>
      <c r="T260" s="95"/>
      <c r="U260" s="95"/>
      <c r="V260" s="94">
        <v>7547647.21</v>
      </c>
      <c r="W260" s="96">
        <f t="shared" si="12"/>
        <v>0.61110780065419024</v>
      </c>
      <c r="X260" s="108"/>
      <c r="Y260" s="9"/>
      <c r="Z260" s="10"/>
      <c r="AA260" s="11"/>
    </row>
    <row r="261" spans="1:27" ht="29.25" customHeight="1" x14ac:dyDescent="0.2">
      <c r="A261" s="118">
        <v>259</v>
      </c>
      <c r="B261" s="98" t="s">
        <v>581</v>
      </c>
      <c r="C261" s="90" t="s">
        <v>265</v>
      </c>
      <c r="D261" s="90">
        <v>2010</v>
      </c>
      <c r="E261" s="90">
        <v>59803</v>
      </c>
      <c r="F261" s="92">
        <v>39331</v>
      </c>
      <c r="G261" s="93"/>
      <c r="H261" s="93">
        <v>39356</v>
      </c>
      <c r="I261" s="93">
        <v>39356</v>
      </c>
      <c r="J261" s="93">
        <v>42415</v>
      </c>
      <c r="K261" s="136">
        <f t="shared" si="13"/>
        <v>8.3808219178082197</v>
      </c>
      <c r="L261" s="136">
        <f t="shared" ref="L261:L324" si="14">+(J261-I261)/365</f>
        <v>8.3808219178082197</v>
      </c>
      <c r="M261" s="93" t="s">
        <v>689</v>
      </c>
      <c r="N261" s="90" t="s">
        <v>689</v>
      </c>
      <c r="O261" s="94">
        <v>501446</v>
      </c>
      <c r="P261" s="94"/>
      <c r="Q261" s="95"/>
      <c r="R261" s="95"/>
      <c r="S261" s="94"/>
      <c r="T261" s="95"/>
      <c r="U261" s="95"/>
      <c r="V261" s="94">
        <v>347511</v>
      </c>
      <c r="W261" s="96">
        <f t="shared" si="12"/>
        <v>0.6930177925439629</v>
      </c>
      <c r="X261" s="108"/>
      <c r="Y261" s="9"/>
      <c r="Z261" s="10"/>
      <c r="AA261" s="11"/>
    </row>
    <row r="262" spans="1:27" ht="16.5" customHeight="1" x14ac:dyDescent="0.2">
      <c r="A262" s="118">
        <v>260</v>
      </c>
      <c r="B262" s="99" t="s">
        <v>372</v>
      </c>
      <c r="C262" s="90" t="s">
        <v>130</v>
      </c>
      <c r="D262" s="90">
        <v>2011</v>
      </c>
      <c r="E262" s="90">
        <v>59922</v>
      </c>
      <c r="F262" s="92" t="s">
        <v>752</v>
      </c>
      <c r="G262" s="93"/>
      <c r="H262" s="93">
        <v>39661</v>
      </c>
      <c r="I262" s="93">
        <v>39753</v>
      </c>
      <c r="J262" s="93">
        <v>42415</v>
      </c>
      <c r="K262" s="136">
        <f t="shared" si="13"/>
        <v>7.5452054794520551</v>
      </c>
      <c r="L262" s="136">
        <f t="shared" si="14"/>
        <v>7.2931506849315069</v>
      </c>
      <c r="M262" s="93" t="s">
        <v>689</v>
      </c>
      <c r="N262" s="90" t="s">
        <v>689</v>
      </c>
      <c r="O262" s="94">
        <v>4450975</v>
      </c>
      <c r="P262" s="94"/>
      <c r="Q262" s="95"/>
      <c r="R262" s="95"/>
      <c r="S262" s="94"/>
      <c r="T262" s="95"/>
      <c r="U262" s="95"/>
      <c r="V262" s="94">
        <v>8492.7999999999993</v>
      </c>
      <c r="W262" s="96">
        <f t="shared" si="12"/>
        <v>1.9080763203567757E-3</v>
      </c>
      <c r="X262" s="108"/>
      <c r="Y262" s="9"/>
      <c r="Z262" s="10"/>
      <c r="AA262" s="11"/>
    </row>
    <row r="263" spans="1:27" ht="32.25" customHeight="1" x14ac:dyDescent="0.2">
      <c r="A263" s="118">
        <v>261</v>
      </c>
      <c r="B263" s="90" t="s">
        <v>144</v>
      </c>
      <c r="C263" s="90" t="s">
        <v>264</v>
      </c>
      <c r="D263" s="90">
        <v>2015</v>
      </c>
      <c r="E263" s="90">
        <v>61420</v>
      </c>
      <c r="F263" s="92">
        <v>39841</v>
      </c>
      <c r="G263" s="93"/>
      <c r="H263" s="93">
        <v>40087</v>
      </c>
      <c r="I263" s="93">
        <v>42339</v>
      </c>
      <c r="J263" s="93">
        <v>42415</v>
      </c>
      <c r="K263" s="136">
        <f t="shared" si="13"/>
        <v>6.3780821917808215</v>
      </c>
      <c r="L263" s="136">
        <f t="shared" si="14"/>
        <v>0.20821917808219179</v>
      </c>
      <c r="M263" s="93" t="s">
        <v>689</v>
      </c>
      <c r="N263" s="90" t="s">
        <v>691</v>
      </c>
      <c r="O263" s="94">
        <v>72055116</v>
      </c>
      <c r="P263" s="94"/>
      <c r="Q263" s="95"/>
      <c r="R263" s="95">
        <v>0</v>
      </c>
      <c r="S263" s="94">
        <v>1367242</v>
      </c>
      <c r="T263" s="95"/>
      <c r="U263" s="95">
        <v>36.799999999999997</v>
      </c>
      <c r="V263" s="94">
        <v>66621005.460000001</v>
      </c>
      <c r="W263" s="96">
        <f t="shared" si="12"/>
        <v>0.92458397346831001</v>
      </c>
      <c r="X263" s="108"/>
      <c r="Y263" s="9"/>
      <c r="Z263" s="10"/>
      <c r="AA263" s="11"/>
    </row>
    <row r="264" spans="1:27" ht="29.25" customHeight="1" x14ac:dyDescent="0.2">
      <c r="A264" s="118">
        <v>262</v>
      </c>
      <c r="B264" s="90" t="s">
        <v>143</v>
      </c>
      <c r="C264" s="90" t="s">
        <v>264</v>
      </c>
      <c r="D264" s="90">
        <v>2015</v>
      </c>
      <c r="E264" s="90">
        <v>61434</v>
      </c>
      <c r="F264" s="92">
        <v>39849</v>
      </c>
      <c r="G264" s="93"/>
      <c r="H264" s="93">
        <v>39934</v>
      </c>
      <c r="I264" s="93">
        <v>42248</v>
      </c>
      <c r="J264" s="93">
        <v>42415</v>
      </c>
      <c r="K264" s="136">
        <f t="shared" si="13"/>
        <v>6.7972602739726025</v>
      </c>
      <c r="L264" s="136">
        <f t="shared" si="14"/>
        <v>0.45753424657534247</v>
      </c>
      <c r="M264" s="93" t="s">
        <v>689</v>
      </c>
      <c r="N264" s="90" t="s">
        <v>691</v>
      </c>
      <c r="O264" s="94">
        <v>138974194.84</v>
      </c>
      <c r="P264" s="94"/>
      <c r="Q264" s="95"/>
      <c r="R264" s="95">
        <v>0</v>
      </c>
      <c r="S264" s="94">
        <v>626865</v>
      </c>
      <c r="T264" s="95"/>
      <c r="U264" s="95">
        <v>26.9</v>
      </c>
      <c r="V264" s="94">
        <v>138930329.09999999</v>
      </c>
      <c r="W264" s="96">
        <f t="shared" si="12"/>
        <v>0.99968436053865606</v>
      </c>
      <c r="X264" s="108"/>
      <c r="Y264" s="9"/>
      <c r="Z264" s="10"/>
      <c r="AA264" s="11"/>
    </row>
    <row r="265" spans="1:27" ht="16.5" customHeight="1" x14ac:dyDescent="0.2">
      <c r="A265" s="118">
        <v>263</v>
      </c>
      <c r="B265" s="90" t="s">
        <v>23</v>
      </c>
      <c r="C265" s="90" t="s">
        <v>130</v>
      </c>
      <c r="D265" s="90">
        <v>2015</v>
      </c>
      <c r="E265" s="91">
        <v>61796</v>
      </c>
      <c r="F265" s="92">
        <v>40016</v>
      </c>
      <c r="G265" s="93"/>
      <c r="H265" s="93">
        <v>39630</v>
      </c>
      <c r="I265" s="93">
        <v>42339</v>
      </c>
      <c r="J265" s="93">
        <v>42415</v>
      </c>
      <c r="K265" s="136">
        <f t="shared" si="13"/>
        <v>7.6301369863013697</v>
      </c>
      <c r="L265" s="136">
        <f t="shared" si="14"/>
        <v>0.20821917808219179</v>
      </c>
      <c r="M265" s="93" t="s">
        <v>689</v>
      </c>
      <c r="N265" s="90" t="s">
        <v>691</v>
      </c>
      <c r="O265" s="94">
        <v>1506905</v>
      </c>
      <c r="P265" s="94">
        <v>909624</v>
      </c>
      <c r="Q265" s="95">
        <v>448</v>
      </c>
      <c r="R265" s="95">
        <v>0</v>
      </c>
      <c r="S265" s="94">
        <v>585168</v>
      </c>
      <c r="T265" s="95">
        <v>583545</v>
      </c>
      <c r="U265" s="95">
        <v>99.7</v>
      </c>
      <c r="V265" s="94">
        <v>1493617.38</v>
      </c>
      <c r="W265" s="96">
        <f t="shared" ref="W265:W327" si="15">+V265/O265</f>
        <v>0.99118217804042053</v>
      </c>
      <c r="X265" s="108"/>
      <c r="Y265" s="9"/>
      <c r="Z265" s="10"/>
      <c r="AA265" s="11"/>
    </row>
    <row r="266" spans="1:27" ht="45.75" customHeight="1" x14ac:dyDescent="0.2">
      <c r="A266" s="118">
        <v>264</v>
      </c>
      <c r="B266" s="89" t="s">
        <v>351</v>
      </c>
      <c r="C266" s="90" t="s">
        <v>130</v>
      </c>
      <c r="D266" s="90">
        <v>2012</v>
      </c>
      <c r="E266" s="90">
        <v>62037</v>
      </c>
      <c r="F266" s="92">
        <v>39594</v>
      </c>
      <c r="G266" s="93"/>
      <c r="H266" s="93">
        <v>39845</v>
      </c>
      <c r="I266" s="93">
        <v>41244</v>
      </c>
      <c r="J266" s="93">
        <v>42415</v>
      </c>
      <c r="K266" s="136">
        <f t="shared" si="13"/>
        <v>7.0410958904109586</v>
      </c>
      <c r="L266" s="136">
        <f t="shared" si="14"/>
        <v>3.2082191780821918</v>
      </c>
      <c r="M266" s="93" t="s">
        <v>691</v>
      </c>
      <c r="N266" s="90" t="s">
        <v>689</v>
      </c>
      <c r="O266" s="94">
        <v>1987802</v>
      </c>
      <c r="P266" s="94"/>
      <c r="Q266" s="95"/>
      <c r="R266" s="95"/>
      <c r="S266" s="94"/>
      <c r="T266" s="95"/>
      <c r="U266" s="95"/>
      <c r="V266" s="94">
        <v>1978789.35</v>
      </c>
      <c r="W266" s="96">
        <f t="shared" si="15"/>
        <v>0.99546602226982372</v>
      </c>
      <c r="X266" s="108" t="s">
        <v>794</v>
      </c>
      <c r="Y266" s="9"/>
      <c r="Z266" s="10"/>
      <c r="AA266" s="11"/>
    </row>
    <row r="267" spans="1:27" ht="30.75" customHeight="1" x14ac:dyDescent="0.2">
      <c r="A267" s="118">
        <v>265</v>
      </c>
      <c r="B267" s="89" t="s">
        <v>350</v>
      </c>
      <c r="C267" s="90" t="s">
        <v>130</v>
      </c>
      <c r="D267" s="90">
        <v>2012</v>
      </c>
      <c r="E267" s="90">
        <v>62282</v>
      </c>
      <c r="F267" s="92">
        <v>39587</v>
      </c>
      <c r="G267" s="93"/>
      <c r="H267" s="93">
        <v>39783</v>
      </c>
      <c r="I267" s="93">
        <v>41244</v>
      </c>
      <c r="J267" s="93">
        <v>42415</v>
      </c>
      <c r="K267" s="136">
        <f t="shared" si="13"/>
        <v>7.2109589041095887</v>
      </c>
      <c r="L267" s="136">
        <f t="shared" si="14"/>
        <v>3.2082191780821918</v>
      </c>
      <c r="M267" s="93" t="s">
        <v>691</v>
      </c>
      <c r="N267" s="90" t="s">
        <v>689</v>
      </c>
      <c r="O267" s="94">
        <v>3469208</v>
      </c>
      <c r="P267" s="94"/>
      <c r="Q267" s="95"/>
      <c r="R267" s="95"/>
      <c r="S267" s="94"/>
      <c r="T267" s="95"/>
      <c r="U267" s="95"/>
      <c r="V267" s="94">
        <v>3466217.38</v>
      </c>
      <c r="W267" s="96">
        <f t="shared" si="15"/>
        <v>0.99913795310053477</v>
      </c>
      <c r="X267" s="108"/>
      <c r="Y267" s="9"/>
      <c r="Z267" s="10"/>
      <c r="AA267" s="11"/>
    </row>
    <row r="268" spans="1:27" ht="45.75" customHeight="1" x14ac:dyDescent="0.2">
      <c r="A268" s="118">
        <v>266</v>
      </c>
      <c r="B268" s="98" t="s">
        <v>479</v>
      </c>
      <c r="C268" s="90" t="s">
        <v>130</v>
      </c>
      <c r="D268" s="90">
        <v>2010</v>
      </c>
      <c r="E268" s="91">
        <v>63054</v>
      </c>
      <c r="F268" s="92">
        <v>39751</v>
      </c>
      <c r="G268" s="93"/>
      <c r="H268" s="93" t="s">
        <v>698</v>
      </c>
      <c r="I268" s="93" t="s">
        <v>698</v>
      </c>
      <c r="J268" s="93">
        <v>42415</v>
      </c>
      <c r="K268" s="136" t="e">
        <f t="shared" si="13"/>
        <v>#VALUE!</v>
      </c>
      <c r="L268" s="136" t="e">
        <f t="shared" si="14"/>
        <v>#VALUE!</v>
      </c>
      <c r="M268" s="93" t="s">
        <v>689</v>
      </c>
      <c r="N268" s="90" t="s">
        <v>689</v>
      </c>
      <c r="O268" s="94">
        <v>2085000</v>
      </c>
      <c r="P268" s="94"/>
      <c r="Q268" s="95"/>
      <c r="R268" s="95"/>
      <c r="S268" s="94"/>
      <c r="T268" s="95"/>
      <c r="U268" s="95"/>
      <c r="V268" s="94">
        <v>0</v>
      </c>
      <c r="W268" s="96">
        <f t="shared" si="15"/>
        <v>0</v>
      </c>
      <c r="X268" s="108" t="s">
        <v>717</v>
      </c>
      <c r="Y268" s="9"/>
      <c r="Z268" s="10"/>
      <c r="AA268" s="11"/>
    </row>
    <row r="269" spans="1:27" ht="24" customHeight="1" x14ac:dyDescent="0.2">
      <c r="A269" s="118">
        <v>267</v>
      </c>
      <c r="B269" s="98" t="s">
        <v>485</v>
      </c>
      <c r="C269" s="90" t="s">
        <v>130</v>
      </c>
      <c r="D269" s="90">
        <v>2010</v>
      </c>
      <c r="E269" s="90">
        <v>63378</v>
      </c>
      <c r="F269" s="92">
        <v>39385</v>
      </c>
      <c r="G269" s="93"/>
      <c r="H269" s="93">
        <v>39569</v>
      </c>
      <c r="I269" s="93">
        <v>40422</v>
      </c>
      <c r="J269" s="93">
        <v>42415</v>
      </c>
      <c r="K269" s="136">
        <f t="shared" si="13"/>
        <v>7.7972602739726025</v>
      </c>
      <c r="L269" s="136">
        <f t="shared" si="14"/>
        <v>5.4602739726027396</v>
      </c>
      <c r="M269" s="93" t="s">
        <v>691</v>
      </c>
      <c r="N269" s="90" t="s">
        <v>689</v>
      </c>
      <c r="O269" s="94">
        <v>515147</v>
      </c>
      <c r="P269" s="94"/>
      <c r="Q269" s="95"/>
      <c r="R269" s="95"/>
      <c r="S269" s="94"/>
      <c r="T269" s="95"/>
      <c r="U269" s="95"/>
      <c r="V269" s="94">
        <v>483177.06</v>
      </c>
      <c r="W269" s="96">
        <f t="shared" si="15"/>
        <v>0.93794016076964437</v>
      </c>
      <c r="X269" s="108"/>
      <c r="Y269" s="9"/>
      <c r="Z269" s="10"/>
      <c r="AA269" s="11"/>
    </row>
    <row r="270" spans="1:27" ht="17.25" customHeight="1" x14ac:dyDescent="0.2">
      <c r="A270" s="118">
        <v>268</v>
      </c>
      <c r="B270" s="98" t="s">
        <v>482</v>
      </c>
      <c r="C270" s="90" t="s">
        <v>130</v>
      </c>
      <c r="D270" s="90">
        <v>2010</v>
      </c>
      <c r="E270" s="90">
        <v>63394</v>
      </c>
      <c r="F270" s="92">
        <v>39407</v>
      </c>
      <c r="G270" s="93"/>
      <c r="H270" s="93">
        <v>39783</v>
      </c>
      <c r="I270" s="93">
        <v>40513</v>
      </c>
      <c r="J270" s="93">
        <v>42415</v>
      </c>
      <c r="K270" s="136">
        <f t="shared" si="13"/>
        <v>7.2109589041095887</v>
      </c>
      <c r="L270" s="136">
        <f t="shared" si="14"/>
        <v>5.2109589041095887</v>
      </c>
      <c r="M270" s="93" t="s">
        <v>691</v>
      </c>
      <c r="N270" s="90" t="s">
        <v>689</v>
      </c>
      <c r="O270" s="94">
        <v>1462833</v>
      </c>
      <c r="P270" s="94"/>
      <c r="Q270" s="95"/>
      <c r="R270" s="95"/>
      <c r="S270" s="94"/>
      <c r="T270" s="95"/>
      <c r="U270" s="95"/>
      <c r="V270" s="94">
        <v>1534196.54</v>
      </c>
      <c r="W270" s="96">
        <f t="shared" si="15"/>
        <v>1.0487844750562778</v>
      </c>
      <c r="X270" s="108"/>
      <c r="Y270" s="9"/>
      <c r="Z270" s="10"/>
      <c r="AA270" s="11"/>
    </row>
    <row r="271" spans="1:27" ht="29.25" customHeight="1" x14ac:dyDescent="0.2">
      <c r="A271" s="118">
        <v>269</v>
      </c>
      <c r="B271" s="89" t="s">
        <v>347</v>
      </c>
      <c r="C271" s="90" t="s">
        <v>130</v>
      </c>
      <c r="D271" s="90">
        <v>2012</v>
      </c>
      <c r="E271" s="90">
        <v>64543</v>
      </c>
      <c r="F271" s="92">
        <v>39708</v>
      </c>
      <c r="G271" s="93"/>
      <c r="H271" s="93">
        <v>39783</v>
      </c>
      <c r="I271" s="93">
        <v>40878</v>
      </c>
      <c r="J271" s="93">
        <v>42415</v>
      </c>
      <c r="K271" s="136">
        <f t="shared" si="13"/>
        <v>7.2109589041095887</v>
      </c>
      <c r="L271" s="136">
        <f t="shared" si="14"/>
        <v>4.2109589041095887</v>
      </c>
      <c r="M271" s="93" t="s">
        <v>689</v>
      </c>
      <c r="N271" s="90" t="s">
        <v>691</v>
      </c>
      <c r="O271" s="94">
        <v>851504</v>
      </c>
      <c r="P271" s="94"/>
      <c r="Q271" s="95"/>
      <c r="R271" s="95"/>
      <c r="S271" s="94"/>
      <c r="T271" s="95"/>
      <c r="U271" s="95"/>
      <c r="V271" s="94">
        <v>853032.92</v>
      </c>
      <c r="W271" s="96">
        <f t="shared" si="15"/>
        <v>1.0017955523403297</v>
      </c>
      <c r="X271" s="108"/>
      <c r="Y271" s="9"/>
      <c r="Z271" s="10"/>
      <c r="AA271" s="11"/>
    </row>
    <row r="272" spans="1:27" ht="29.25" customHeight="1" x14ac:dyDescent="0.2">
      <c r="A272" s="118">
        <v>270</v>
      </c>
      <c r="B272" s="99" t="s">
        <v>573</v>
      </c>
      <c r="C272" s="90" t="s">
        <v>265</v>
      </c>
      <c r="D272" s="90">
        <v>2011</v>
      </c>
      <c r="E272" s="91">
        <v>65726</v>
      </c>
      <c r="F272" s="92">
        <v>39412</v>
      </c>
      <c r="G272" s="93"/>
      <c r="H272" s="93">
        <v>40422</v>
      </c>
      <c r="I272" s="93">
        <v>40878</v>
      </c>
      <c r="J272" s="93">
        <v>42415</v>
      </c>
      <c r="K272" s="136">
        <f t="shared" si="13"/>
        <v>5.4602739726027396</v>
      </c>
      <c r="L272" s="136">
        <f t="shared" si="14"/>
        <v>4.2109589041095887</v>
      </c>
      <c r="M272" s="93" t="s">
        <v>689</v>
      </c>
      <c r="N272" s="90" t="s">
        <v>689</v>
      </c>
      <c r="O272" s="94">
        <v>296229</v>
      </c>
      <c r="P272" s="94"/>
      <c r="Q272" s="95"/>
      <c r="R272" s="95"/>
      <c r="S272" s="94"/>
      <c r="T272" s="95"/>
      <c r="U272" s="95"/>
      <c r="V272" s="94">
        <v>383638.59</v>
      </c>
      <c r="W272" s="96">
        <f t="shared" si="15"/>
        <v>1.2950743850196977</v>
      </c>
      <c r="X272" s="108"/>
      <c r="Y272" s="9"/>
      <c r="Z272" s="10"/>
      <c r="AA272" s="11"/>
    </row>
    <row r="273" spans="1:27" ht="29.25" customHeight="1" x14ac:dyDescent="0.2">
      <c r="A273" s="118">
        <v>271</v>
      </c>
      <c r="B273" s="90" t="s">
        <v>218</v>
      </c>
      <c r="C273" s="90" t="s">
        <v>266</v>
      </c>
      <c r="D273" s="90">
        <v>2015</v>
      </c>
      <c r="E273" s="90">
        <v>66212</v>
      </c>
      <c r="F273" s="92">
        <v>39758</v>
      </c>
      <c r="G273" s="93"/>
      <c r="H273" s="93">
        <v>40452</v>
      </c>
      <c r="I273" s="93">
        <v>42309</v>
      </c>
      <c r="J273" s="93">
        <v>42415</v>
      </c>
      <c r="K273" s="136">
        <f t="shared" si="13"/>
        <v>5.3780821917808215</v>
      </c>
      <c r="L273" s="136">
        <f t="shared" si="14"/>
        <v>0.29041095890410956</v>
      </c>
      <c r="M273" s="93" t="s">
        <v>689</v>
      </c>
      <c r="N273" s="90" t="s">
        <v>691</v>
      </c>
      <c r="O273" s="94">
        <v>2345759.14</v>
      </c>
      <c r="P273" s="94"/>
      <c r="Q273" s="95"/>
      <c r="R273" s="95"/>
      <c r="S273" s="94"/>
      <c r="T273" s="95"/>
      <c r="U273" s="95"/>
      <c r="V273" s="94">
        <v>2303167.73</v>
      </c>
      <c r="W273" s="96">
        <f t="shared" si="15"/>
        <v>0.98184322965059401</v>
      </c>
      <c r="X273" s="108"/>
      <c r="Y273" s="9"/>
      <c r="Z273" s="10"/>
      <c r="AA273" s="11"/>
    </row>
    <row r="274" spans="1:27" ht="29.25" customHeight="1" x14ac:dyDescent="0.2">
      <c r="A274" s="118">
        <v>272</v>
      </c>
      <c r="B274" s="89" t="s">
        <v>342</v>
      </c>
      <c r="C274" s="90" t="s">
        <v>265</v>
      </c>
      <c r="D274" s="90">
        <v>2012</v>
      </c>
      <c r="E274" s="91">
        <v>66650</v>
      </c>
      <c r="F274" s="92">
        <v>39444</v>
      </c>
      <c r="G274" s="93"/>
      <c r="H274" s="93">
        <v>39783</v>
      </c>
      <c r="I274" s="93">
        <v>41030</v>
      </c>
      <c r="J274" s="93">
        <v>42415</v>
      </c>
      <c r="K274" s="136">
        <f t="shared" si="13"/>
        <v>7.2109589041095887</v>
      </c>
      <c r="L274" s="136">
        <f t="shared" si="14"/>
        <v>3.7945205479452055</v>
      </c>
      <c r="M274" s="93" t="s">
        <v>689</v>
      </c>
      <c r="N274" s="90" t="s">
        <v>689</v>
      </c>
      <c r="O274" s="94">
        <v>513458</v>
      </c>
      <c r="P274" s="94"/>
      <c r="Q274" s="95"/>
      <c r="R274" s="95"/>
      <c r="S274" s="94"/>
      <c r="T274" s="95"/>
      <c r="U274" s="95"/>
      <c r="V274" s="94">
        <v>446229.43</v>
      </c>
      <c r="W274" s="96">
        <f t="shared" si="15"/>
        <v>0.86906705124859285</v>
      </c>
      <c r="X274" s="108"/>
      <c r="Y274" s="9"/>
      <c r="Z274" s="10"/>
      <c r="AA274" s="11"/>
    </row>
    <row r="275" spans="1:27" ht="25.5" customHeight="1" x14ac:dyDescent="0.2">
      <c r="A275" s="118">
        <v>273</v>
      </c>
      <c r="B275" s="99" t="s">
        <v>617</v>
      </c>
      <c r="C275" s="90" t="s">
        <v>266</v>
      </c>
      <c r="D275" s="90">
        <v>2011</v>
      </c>
      <c r="E275" s="90">
        <v>66696</v>
      </c>
      <c r="F275" s="92">
        <v>40193</v>
      </c>
      <c r="G275" s="93"/>
      <c r="H275" s="93">
        <v>39692</v>
      </c>
      <c r="I275" s="93">
        <v>40817</v>
      </c>
      <c r="J275" s="93">
        <v>42415</v>
      </c>
      <c r="K275" s="136">
        <f t="shared" si="13"/>
        <v>7.4602739726027396</v>
      </c>
      <c r="L275" s="136">
        <f t="shared" si="14"/>
        <v>4.3780821917808215</v>
      </c>
      <c r="M275" s="93" t="s">
        <v>689</v>
      </c>
      <c r="N275" s="90" t="s">
        <v>689</v>
      </c>
      <c r="O275" s="94">
        <v>595875</v>
      </c>
      <c r="P275" s="94"/>
      <c r="Q275" s="95"/>
      <c r="R275" s="95"/>
      <c r="S275" s="94"/>
      <c r="T275" s="95"/>
      <c r="U275" s="95"/>
      <c r="V275" s="94">
        <v>567685.23</v>
      </c>
      <c r="W275" s="96">
        <f t="shared" si="15"/>
        <v>0.9526918061674009</v>
      </c>
      <c r="X275" s="108"/>
      <c r="Y275" s="9"/>
      <c r="Z275" s="10"/>
      <c r="AA275" s="11"/>
    </row>
    <row r="276" spans="1:27" ht="27.75" customHeight="1" x14ac:dyDescent="0.2">
      <c r="A276" s="118">
        <v>274</v>
      </c>
      <c r="B276" s="90" t="s">
        <v>21</v>
      </c>
      <c r="C276" s="90" t="s">
        <v>130</v>
      </c>
      <c r="D276" s="90">
        <v>2015</v>
      </c>
      <c r="E276" s="90">
        <v>66819</v>
      </c>
      <c r="F276" s="92">
        <v>39386</v>
      </c>
      <c r="G276" s="93"/>
      <c r="H276" s="93">
        <v>39600</v>
      </c>
      <c r="I276" s="93">
        <v>42186</v>
      </c>
      <c r="J276" s="93">
        <v>42415</v>
      </c>
      <c r="K276" s="136">
        <f t="shared" si="13"/>
        <v>7.7123287671232879</v>
      </c>
      <c r="L276" s="136">
        <f t="shared" si="14"/>
        <v>0.62739726027397258</v>
      </c>
      <c r="M276" s="93" t="s">
        <v>689</v>
      </c>
      <c r="N276" s="90" t="s">
        <v>689</v>
      </c>
      <c r="O276" s="94">
        <v>531382</v>
      </c>
      <c r="P276" s="94"/>
      <c r="Q276" s="95">
        <v>0</v>
      </c>
      <c r="R276" s="95">
        <v>0</v>
      </c>
      <c r="S276" s="94">
        <v>21750</v>
      </c>
      <c r="T276" s="95">
        <v>21750</v>
      </c>
      <c r="U276" s="95">
        <v>100</v>
      </c>
      <c r="V276" s="94">
        <v>25363.7</v>
      </c>
      <c r="W276" s="96">
        <f t="shared" si="15"/>
        <v>4.7731575401500241E-2</v>
      </c>
      <c r="X276" s="108"/>
      <c r="Y276" s="9"/>
      <c r="Z276" s="10"/>
      <c r="AA276" s="11"/>
    </row>
    <row r="277" spans="1:27" ht="26.25" customHeight="1" x14ac:dyDescent="0.2">
      <c r="A277" s="118">
        <v>275</v>
      </c>
      <c r="B277" s="99" t="s">
        <v>669</v>
      </c>
      <c r="C277" s="90" t="s">
        <v>268</v>
      </c>
      <c r="D277" s="90">
        <v>2011</v>
      </c>
      <c r="E277" s="90">
        <v>67663</v>
      </c>
      <c r="F277" s="92">
        <v>39535</v>
      </c>
      <c r="G277" s="93"/>
      <c r="H277" s="93">
        <v>40210</v>
      </c>
      <c r="I277" s="93">
        <v>40878</v>
      </c>
      <c r="J277" s="93">
        <v>42415</v>
      </c>
      <c r="K277" s="136">
        <f t="shared" si="13"/>
        <v>6.0410958904109586</v>
      </c>
      <c r="L277" s="136">
        <f t="shared" si="14"/>
        <v>4.2109589041095887</v>
      </c>
      <c r="M277" s="93" t="s">
        <v>689</v>
      </c>
      <c r="N277" s="90" t="s">
        <v>689</v>
      </c>
      <c r="O277" s="94">
        <v>812635.9</v>
      </c>
      <c r="P277" s="94"/>
      <c r="Q277" s="95"/>
      <c r="R277" s="95"/>
      <c r="S277" s="94"/>
      <c r="T277" s="95"/>
      <c r="U277" s="95"/>
      <c r="V277" s="94">
        <v>872540.25</v>
      </c>
      <c r="W277" s="96">
        <f t="shared" si="15"/>
        <v>1.0737161009007847</v>
      </c>
      <c r="X277" s="108"/>
      <c r="Y277" s="9"/>
      <c r="Z277" s="10"/>
      <c r="AA277" s="11"/>
    </row>
    <row r="278" spans="1:27" ht="16.5" customHeight="1" x14ac:dyDescent="0.2">
      <c r="A278" s="118">
        <v>276</v>
      </c>
      <c r="B278" s="99" t="s">
        <v>374</v>
      </c>
      <c r="C278" s="90" t="s">
        <v>130</v>
      </c>
      <c r="D278" s="90">
        <v>2011</v>
      </c>
      <c r="E278" s="91">
        <v>68027</v>
      </c>
      <c r="F278" s="92">
        <v>39409</v>
      </c>
      <c r="G278" s="93"/>
      <c r="H278" s="93">
        <v>39479</v>
      </c>
      <c r="I278" s="93">
        <v>40634</v>
      </c>
      <c r="J278" s="93">
        <v>42415</v>
      </c>
      <c r="K278" s="136">
        <f t="shared" si="13"/>
        <v>8.043835616438356</v>
      </c>
      <c r="L278" s="136">
        <f t="shared" si="14"/>
        <v>4.8794520547945206</v>
      </c>
      <c r="M278" s="93" t="s">
        <v>689</v>
      </c>
      <c r="N278" s="90" t="s">
        <v>689</v>
      </c>
      <c r="O278" s="94">
        <v>2005439</v>
      </c>
      <c r="P278" s="94"/>
      <c r="Q278" s="95"/>
      <c r="R278" s="95"/>
      <c r="S278" s="94"/>
      <c r="T278" s="95"/>
      <c r="U278" s="95"/>
      <c r="V278" s="94">
        <v>1526064.54</v>
      </c>
      <c r="W278" s="96">
        <f t="shared" si="15"/>
        <v>0.76096283157951949</v>
      </c>
      <c r="X278" s="114"/>
      <c r="Y278" s="9"/>
      <c r="Z278" s="10"/>
      <c r="AA278" s="11"/>
    </row>
    <row r="279" spans="1:27" ht="25.5" customHeight="1" x14ac:dyDescent="0.2">
      <c r="A279" s="118">
        <v>277</v>
      </c>
      <c r="B279" s="98" t="s">
        <v>483</v>
      </c>
      <c r="C279" s="90" t="s">
        <v>130</v>
      </c>
      <c r="D279" s="90">
        <v>2010</v>
      </c>
      <c r="E279" s="90">
        <v>68738</v>
      </c>
      <c r="F279" s="92">
        <v>39517</v>
      </c>
      <c r="G279" s="93"/>
      <c r="H279" s="93">
        <v>40148</v>
      </c>
      <c r="I279" s="93">
        <v>41244</v>
      </c>
      <c r="J279" s="93">
        <v>42415</v>
      </c>
      <c r="K279" s="136">
        <f t="shared" si="13"/>
        <v>6.2109589041095887</v>
      </c>
      <c r="L279" s="136">
        <f t="shared" si="14"/>
        <v>3.2082191780821918</v>
      </c>
      <c r="M279" s="93" t="s">
        <v>691</v>
      </c>
      <c r="N279" s="90" t="s">
        <v>689</v>
      </c>
      <c r="O279" s="94">
        <v>233651</v>
      </c>
      <c r="P279" s="94"/>
      <c r="Q279" s="95"/>
      <c r="R279" s="95"/>
      <c r="S279" s="94"/>
      <c r="T279" s="95"/>
      <c r="U279" s="95"/>
      <c r="V279" s="94">
        <v>512251.2</v>
      </c>
      <c r="W279" s="96">
        <f t="shared" si="15"/>
        <v>2.1923775203187659</v>
      </c>
      <c r="X279" s="108"/>
      <c r="Y279" s="9"/>
      <c r="Z279" s="10"/>
      <c r="AA279" s="11"/>
    </row>
    <row r="280" spans="1:27" ht="45.75" customHeight="1" x14ac:dyDescent="0.2">
      <c r="A280" s="118">
        <v>278</v>
      </c>
      <c r="B280" s="90" t="s">
        <v>197</v>
      </c>
      <c r="C280" s="90" t="s">
        <v>265</v>
      </c>
      <c r="D280" s="90">
        <v>2015</v>
      </c>
      <c r="E280" s="90">
        <v>69151</v>
      </c>
      <c r="F280" s="92">
        <v>39419</v>
      </c>
      <c r="G280" s="93"/>
      <c r="H280" s="93">
        <v>39783</v>
      </c>
      <c r="I280" s="93">
        <v>42309</v>
      </c>
      <c r="J280" s="93">
        <v>42415</v>
      </c>
      <c r="K280" s="136">
        <f t="shared" si="13"/>
        <v>7.2109589041095887</v>
      </c>
      <c r="L280" s="136">
        <f t="shared" si="14"/>
        <v>0.29041095890410956</v>
      </c>
      <c r="M280" s="93" t="s">
        <v>689</v>
      </c>
      <c r="N280" s="90" t="s">
        <v>691</v>
      </c>
      <c r="O280" s="94">
        <v>1548593</v>
      </c>
      <c r="P280" s="94">
        <v>28798</v>
      </c>
      <c r="Q280" s="95">
        <v>1438104</v>
      </c>
      <c r="R280" s="95">
        <v>0</v>
      </c>
      <c r="S280" s="94">
        <v>81692</v>
      </c>
      <c r="T280" s="95">
        <v>81692</v>
      </c>
      <c r="U280" s="95">
        <v>100</v>
      </c>
      <c r="V280" s="94">
        <v>1548593.04</v>
      </c>
      <c r="W280" s="96">
        <f t="shared" si="15"/>
        <v>1.0000000258298984</v>
      </c>
      <c r="X280" s="108" t="s">
        <v>818</v>
      </c>
      <c r="Y280" s="9"/>
      <c r="Z280" s="10"/>
      <c r="AA280" s="11"/>
    </row>
    <row r="281" spans="1:27" ht="16.5" customHeight="1" x14ac:dyDescent="0.2">
      <c r="A281" s="118">
        <v>279</v>
      </c>
      <c r="B281" s="98" t="s">
        <v>503</v>
      </c>
      <c r="C281" s="90" t="s">
        <v>130</v>
      </c>
      <c r="D281" s="90">
        <v>2010</v>
      </c>
      <c r="E281" s="90">
        <v>69195</v>
      </c>
      <c r="F281" s="92">
        <v>39483</v>
      </c>
      <c r="G281" s="93"/>
      <c r="H281" s="93">
        <v>39722</v>
      </c>
      <c r="I281" s="93">
        <v>40210</v>
      </c>
      <c r="J281" s="93">
        <v>42415</v>
      </c>
      <c r="K281" s="136">
        <f t="shared" si="13"/>
        <v>7.3780821917808215</v>
      </c>
      <c r="L281" s="136">
        <f t="shared" si="14"/>
        <v>6.0410958904109586</v>
      </c>
      <c r="M281" s="93" t="s">
        <v>689</v>
      </c>
      <c r="N281" s="90" t="s">
        <v>689</v>
      </c>
      <c r="O281" s="94">
        <v>377624</v>
      </c>
      <c r="P281" s="94"/>
      <c r="Q281" s="95"/>
      <c r="R281" s="95"/>
      <c r="S281" s="94"/>
      <c r="T281" s="95"/>
      <c r="U281" s="95"/>
      <c r="V281" s="94">
        <v>249209.83</v>
      </c>
      <c r="W281" s="96">
        <f t="shared" si="15"/>
        <v>0.65994171450967098</v>
      </c>
      <c r="X281" s="108"/>
      <c r="Y281" s="9"/>
      <c r="Z281" s="10"/>
      <c r="AA281" s="11"/>
    </row>
    <row r="282" spans="1:27" ht="25.5" customHeight="1" x14ac:dyDescent="0.2">
      <c r="A282" s="118">
        <v>280</v>
      </c>
      <c r="B282" s="98" t="s">
        <v>487</v>
      </c>
      <c r="C282" s="90" t="s">
        <v>130</v>
      </c>
      <c r="D282" s="90">
        <v>2010</v>
      </c>
      <c r="E282" s="90">
        <v>69940</v>
      </c>
      <c r="F282" s="92">
        <v>39443</v>
      </c>
      <c r="G282" s="93"/>
      <c r="H282" s="93">
        <v>39934</v>
      </c>
      <c r="I282" s="93">
        <v>40238</v>
      </c>
      <c r="J282" s="93">
        <v>42415</v>
      </c>
      <c r="K282" s="136">
        <f t="shared" si="13"/>
        <v>6.7972602739726025</v>
      </c>
      <c r="L282" s="136">
        <f t="shared" si="14"/>
        <v>5.9643835616438352</v>
      </c>
      <c r="M282" s="93" t="s">
        <v>689</v>
      </c>
      <c r="N282" s="90" t="s">
        <v>689</v>
      </c>
      <c r="O282" s="94">
        <v>1180710</v>
      </c>
      <c r="P282" s="94"/>
      <c r="Q282" s="95"/>
      <c r="R282" s="95"/>
      <c r="S282" s="94"/>
      <c r="T282" s="95"/>
      <c r="U282" s="95"/>
      <c r="V282" s="94">
        <v>694230.64</v>
      </c>
      <c r="W282" s="96">
        <f t="shared" si="15"/>
        <v>0.5879772679150681</v>
      </c>
      <c r="X282" s="108"/>
      <c r="Y282" s="9"/>
      <c r="Z282" s="10"/>
      <c r="AA282" s="11"/>
    </row>
    <row r="283" spans="1:27" ht="27" customHeight="1" x14ac:dyDescent="0.2">
      <c r="A283" s="118">
        <v>281</v>
      </c>
      <c r="B283" s="98" t="s">
        <v>493</v>
      </c>
      <c r="C283" s="90" t="s">
        <v>130</v>
      </c>
      <c r="D283" s="90">
        <v>2010</v>
      </c>
      <c r="E283" s="90">
        <v>69994</v>
      </c>
      <c r="F283" s="92">
        <v>39463</v>
      </c>
      <c r="G283" s="93"/>
      <c r="H283" s="93">
        <v>40513</v>
      </c>
      <c r="I283" s="93">
        <v>40940</v>
      </c>
      <c r="J283" s="93">
        <v>42415</v>
      </c>
      <c r="K283" s="136">
        <f t="shared" si="13"/>
        <v>5.2109589041095887</v>
      </c>
      <c r="L283" s="136">
        <f t="shared" si="14"/>
        <v>4.0410958904109586</v>
      </c>
      <c r="M283" s="93" t="s">
        <v>689</v>
      </c>
      <c r="N283" s="90" t="s">
        <v>689</v>
      </c>
      <c r="O283" s="94">
        <v>382034</v>
      </c>
      <c r="P283" s="94"/>
      <c r="Q283" s="95"/>
      <c r="R283" s="95"/>
      <c r="S283" s="94"/>
      <c r="T283" s="95"/>
      <c r="U283" s="95"/>
      <c r="V283" s="94">
        <v>383802.49</v>
      </c>
      <c r="W283" s="96">
        <f t="shared" si="15"/>
        <v>1.0046291429558625</v>
      </c>
      <c r="X283" s="108"/>
      <c r="Y283" s="9"/>
      <c r="Z283" s="10"/>
      <c r="AA283" s="11"/>
    </row>
    <row r="284" spans="1:27" ht="45.75" customHeight="1" x14ac:dyDescent="0.2">
      <c r="A284" s="118">
        <v>282</v>
      </c>
      <c r="B284" s="99" t="s">
        <v>386</v>
      </c>
      <c r="C284" s="90" t="s">
        <v>130</v>
      </c>
      <c r="D284" s="90">
        <v>2011</v>
      </c>
      <c r="E284" s="90">
        <v>70880</v>
      </c>
      <c r="F284" s="92">
        <v>39484</v>
      </c>
      <c r="G284" s="93"/>
      <c r="H284" s="93">
        <v>40238</v>
      </c>
      <c r="I284" s="93">
        <v>40603</v>
      </c>
      <c r="J284" s="93">
        <v>42415</v>
      </c>
      <c r="K284" s="136">
        <f t="shared" si="13"/>
        <v>5.9643835616438352</v>
      </c>
      <c r="L284" s="136">
        <f t="shared" si="14"/>
        <v>4.9643835616438352</v>
      </c>
      <c r="M284" s="93" t="s">
        <v>691</v>
      </c>
      <c r="N284" s="90" t="s">
        <v>689</v>
      </c>
      <c r="O284" s="94">
        <v>880645</v>
      </c>
      <c r="P284" s="94"/>
      <c r="Q284" s="95"/>
      <c r="R284" s="95"/>
      <c r="S284" s="94"/>
      <c r="T284" s="95"/>
      <c r="U284" s="95"/>
      <c r="V284" s="94">
        <v>818112.15</v>
      </c>
      <c r="W284" s="96">
        <f t="shared" si="15"/>
        <v>0.92899198882637157</v>
      </c>
      <c r="X284" s="108" t="s">
        <v>780</v>
      </c>
      <c r="Y284" s="9"/>
      <c r="Z284" s="10"/>
      <c r="AA284" s="11"/>
    </row>
    <row r="285" spans="1:27" ht="27.75" customHeight="1" x14ac:dyDescent="0.2">
      <c r="A285" s="118">
        <v>283</v>
      </c>
      <c r="B285" s="98" t="s">
        <v>688</v>
      </c>
      <c r="C285" s="90" t="s">
        <v>268</v>
      </c>
      <c r="D285" s="90">
        <v>2010</v>
      </c>
      <c r="E285" s="90">
        <v>70950</v>
      </c>
      <c r="F285" s="92">
        <v>39903</v>
      </c>
      <c r="G285" s="93"/>
      <c r="H285" s="93" t="s">
        <v>698</v>
      </c>
      <c r="I285" s="93" t="s">
        <v>698</v>
      </c>
      <c r="J285" s="93">
        <v>42415</v>
      </c>
      <c r="K285" s="136" t="e">
        <f t="shared" si="13"/>
        <v>#VALUE!</v>
      </c>
      <c r="L285" s="136" t="e">
        <f t="shared" si="14"/>
        <v>#VALUE!</v>
      </c>
      <c r="M285" s="93" t="s">
        <v>689</v>
      </c>
      <c r="N285" s="90" t="s">
        <v>689</v>
      </c>
      <c r="O285" s="94">
        <v>5278475</v>
      </c>
      <c r="P285" s="94"/>
      <c r="Q285" s="95"/>
      <c r="R285" s="95"/>
      <c r="S285" s="94"/>
      <c r="T285" s="95"/>
      <c r="U285" s="95"/>
      <c r="V285" s="94">
        <v>0</v>
      </c>
      <c r="W285" s="96">
        <f t="shared" si="15"/>
        <v>0</v>
      </c>
      <c r="X285" s="108"/>
      <c r="Y285" s="9"/>
      <c r="Z285" s="10"/>
      <c r="AA285" s="11"/>
    </row>
    <row r="286" spans="1:27" ht="29.25" customHeight="1" x14ac:dyDescent="0.2">
      <c r="A286" s="118">
        <v>284</v>
      </c>
      <c r="B286" s="99" t="s">
        <v>401</v>
      </c>
      <c r="C286" s="90" t="s">
        <v>130</v>
      </c>
      <c r="D286" s="90">
        <v>2011</v>
      </c>
      <c r="E286" s="90">
        <v>71113</v>
      </c>
      <c r="F286" s="92">
        <v>39496</v>
      </c>
      <c r="G286" s="93"/>
      <c r="H286" s="93">
        <v>40787</v>
      </c>
      <c r="I286" s="93">
        <v>41518</v>
      </c>
      <c r="J286" s="93">
        <v>42415</v>
      </c>
      <c r="K286" s="136">
        <f t="shared" si="13"/>
        <v>4.4602739726027396</v>
      </c>
      <c r="L286" s="136">
        <f t="shared" si="14"/>
        <v>2.4575342465753423</v>
      </c>
      <c r="M286" s="93" t="s">
        <v>689</v>
      </c>
      <c r="N286" s="90" t="s">
        <v>689</v>
      </c>
      <c r="O286" s="94">
        <v>181017.84</v>
      </c>
      <c r="P286" s="94"/>
      <c r="Q286" s="95"/>
      <c r="R286" s="95"/>
      <c r="S286" s="94"/>
      <c r="T286" s="95"/>
      <c r="U286" s="95"/>
      <c r="V286" s="94">
        <v>180771.81</v>
      </c>
      <c r="W286" s="96">
        <f t="shared" si="15"/>
        <v>0.99864085219445775</v>
      </c>
      <c r="X286" s="108"/>
      <c r="Y286" s="9"/>
      <c r="Z286" s="10"/>
      <c r="AA286" s="11"/>
    </row>
    <row r="287" spans="1:27" ht="45.75" customHeight="1" x14ac:dyDescent="0.2">
      <c r="A287" s="118">
        <v>285</v>
      </c>
      <c r="B287" s="99" t="s">
        <v>402</v>
      </c>
      <c r="C287" s="90" t="s">
        <v>130</v>
      </c>
      <c r="D287" s="90">
        <v>2011</v>
      </c>
      <c r="E287" s="90">
        <v>71273</v>
      </c>
      <c r="F287" s="92">
        <v>39496</v>
      </c>
      <c r="G287" s="93"/>
      <c r="H287" s="93">
        <v>40787</v>
      </c>
      <c r="I287" s="93">
        <v>41518</v>
      </c>
      <c r="J287" s="93">
        <v>42415</v>
      </c>
      <c r="K287" s="136">
        <f t="shared" si="13"/>
        <v>4.4602739726027396</v>
      </c>
      <c r="L287" s="136">
        <f t="shared" si="14"/>
        <v>2.4575342465753423</v>
      </c>
      <c r="M287" s="93" t="s">
        <v>689</v>
      </c>
      <c r="N287" s="90" t="s">
        <v>689</v>
      </c>
      <c r="O287" s="94">
        <v>198336.99</v>
      </c>
      <c r="P287" s="94"/>
      <c r="Q287" s="95"/>
      <c r="R287" s="95"/>
      <c r="S287" s="94"/>
      <c r="T287" s="95"/>
      <c r="U287" s="95"/>
      <c r="V287" s="94">
        <v>198047.95</v>
      </c>
      <c r="W287" s="96">
        <f t="shared" si="15"/>
        <v>0.99854268233071408</v>
      </c>
      <c r="X287" s="108" t="s">
        <v>819</v>
      </c>
      <c r="Y287" s="9"/>
      <c r="Z287" s="10"/>
      <c r="AA287" s="11"/>
    </row>
    <row r="288" spans="1:27" ht="45.75" customHeight="1" x14ac:dyDescent="0.2">
      <c r="A288" s="118">
        <v>286</v>
      </c>
      <c r="B288" s="98" t="s">
        <v>494</v>
      </c>
      <c r="C288" s="90" t="s">
        <v>130</v>
      </c>
      <c r="D288" s="90">
        <v>2010</v>
      </c>
      <c r="E288" s="90">
        <v>71723</v>
      </c>
      <c r="F288" s="92">
        <v>39458</v>
      </c>
      <c r="G288" s="93"/>
      <c r="H288" s="93" t="s">
        <v>698</v>
      </c>
      <c r="I288" s="93" t="s">
        <v>698</v>
      </c>
      <c r="J288" s="93">
        <v>42415</v>
      </c>
      <c r="K288" s="136" t="e">
        <f t="shared" si="13"/>
        <v>#VALUE!</v>
      </c>
      <c r="L288" s="136" t="e">
        <f t="shared" si="14"/>
        <v>#VALUE!</v>
      </c>
      <c r="M288" s="93" t="s">
        <v>689</v>
      </c>
      <c r="N288" s="90" t="s">
        <v>689</v>
      </c>
      <c r="O288" s="94">
        <v>146429</v>
      </c>
      <c r="P288" s="94"/>
      <c r="Q288" s="95"/>
      <c r="R288" s="95"/>
      <c r="S288" s="94"/>
      <c r="T288" s="95"/>
      <c r="U288" s="95"/>
      <c r="V288" s="94">
        <v>0</v>
      </c>
      <c r="W288" s="96">
        <f t="shared" si="15"/>
        <v>0</v>
      </c>
      <c r="X288" s="108" t="s">
        <v>751</v>
      </c>
      <c r="Y288" s="9"/>
      <c r="Z288" s="10"/>
      <c r="AA288" s="11"/>
    </row>
    <row r="289" spans="1:27" ht="45.75" customHeight="1" x14ac:dyDescent="0.2">
      <c r="A289" s="118">
        <v>287</v>
      </c>
      <c r="B289" s="99" t="s">
        <v>378</v>
      </c>
      <c r="C289" s="90" t="s">
        <v>130</v>
      </c>
      <c r="D289" s="90">
        <v>2011</v>
      </c>
      <c r="E289" s="90">
        <v>71889</v>
      </c>
      <c r="F289" s="92">
        <v>39492</v>
      </c>
      <c r="G289" s="93"/>
      <c r="H289" s="93">
        <v>39569</v>
      </c>
      <c r="I289" s="93">
        <v>40817</v>
      </c>
      <c r="J289" s="93">
        <v>42415</v>
      </c>
      <c r="K289" s="136">
        <f t="shared" si="13"/>
        <v>7.7972602739726025</v>
      </c>
      <c r="L289" s="136">
        <f t="shared" si="14"/>
        <v>4.3780821917808215</v>
      </c>
      <c r="M289" s="93" t="s">
        <v>691</v>
      </c>
      <c r="N289" s="90" t="s">
        <v>689</v>
      </c>
      <c r="O289" s="94">
        <v>499869</v>
      </c>
      <c r="P289" s="94"/>
      <c r="Q289" s="95"/>
      <c r="R289" s="95"/>
      <c r="S289" s="94"/>
      <c r="T289" s="95"/>
      <c r="U289" s="95"/>
      <c r="V289" s="94">
        <v>618625</v>
      </c>
      <c r="W289" s="96">
        <f t="shared" si="15"/>
        <v>1.2375742444520463</v>
      </c>
      <c r="X289" s="108" t="s">
        <v>811</v>
      </c>
      <c r="Y289" s="9"/>
      <c r="Z289" s="10"/>
      <c r="AA289" s="11"/>
    </row>
    <row r="290" spans="1:27" ht="27.75" customHeight="1" x14ac:dyDescent="0.2">
      <c r="A290" s="118">
        <v>288</v>
      </c>
      <c r="B290" s="89" t="s">
        <v>346</v>
      </c>
      <c r="C290" s="90" t="s">
        <v>130</v>
      </c>
      <c r="D290" s="90">
        <v>2012</v>
      </c>
      <c r="E290" s="90">
        <v>73105</v>
      </c>
      <c r="F290" s="92">
        <v>40303</v>
      </c>
      <c r="G290" s="93"/>
      <c r="H290" s="93">
        <v>40238</v>
      </c>
      <c r="I290" s="93">
        <v>41091</v>
      </c>
      <c r="J290" s="93">
        <v>42415</v>
      </c>
      <c r="K290" s="136">
        <f t="shared" si="13"/>
        <v>5.9643835616438352</v>
      </c>
      <c r="L290" s="136">
        <f t="shared" si="14"/>
        <v>3.6273972602739728</v>
      </c>
      <c r="M290" s="93" t="s">
        <v>689</v>
      </c>
      <c r="N290" s="90" t="s">
        <v>691</v>
      </c>
      <c r="O290" s="94">
        <v>635005</v>
      </c>
      <c r="P290" s="94"/>
      <c r="Q290" s="95"/>
      <c r="R290" s="95"/>
      <c r="S290" s="94"/>
      <c r="T290" s="95"/>
      <c r="U290" s="95"/>
      <c r="V290" s="94">
        <v>539195.49</v>
      </c>
      <c r="W290" s="96">
        <f t="shared" si="15"/>
        <v>0.84912006992070932</v>
      </c>
      <c r="X290" s="108"/>
      <c r="Y290" s="9"/>
      <c r="Z290" s="10"/>
      <c r="AA290" s="11"/>
    </row>
    <row r="291" spans="1:27" ht="16.5" customHeight="1" x14ac:dyDescent="0.2">
      <c r="A291" s="118">
        <v>289</v>
      </c>
      <c r="B291" s="106" t="s">
        <v>275</v>
      </c>
      <c r="C291" s="90" t="s">
        <v>130</v>
      </c>
      <c r="D291" s="90">
        <v>2014</v>
      </c>
      <c r="E291" s="90">
        <v>73803</v>
      </c>
      <c r="F291" s="92">
        <v>39959</v>
      </c>
      <c r="G291" s="93"/>
      <c r="H291" s="93">
        <v>40360</v>
      </c>
      <c r="I291" s="93">
        <v>41821</v>
      </c>
      <c r="J291" s="93">
        <v>42415</v>
      </c>
      <c r="K291" s="136">
        <f t="shared" si="13"/>
        <v>5.6301369863013697</v>
      </c>
      <c r="L291" s="136">
        <f t="shared" si="14"/>
        <v>1.6273972602739726</v>
      </c>
      <c r="M291" s="93" t="s">
        <v>691</v>
      </c>
      <c r="N291" s="90" t="s">
        <v>691</v>
      </c>
      <c r="O291" s="94">
        <v>2157816</v>
      </c>
      <c r="P291" s="94"/>
      <c r="Q291" s="95"/>
      <c r="R291" s="95"/>
      <c r="S291" s="94"/>
      <c r="T291" s="95"/>
      <c r="U291" s="95"/>
      <c r="V291" s="94">
        <v>2157815.98</v>
      </c>
      <c r="W291" s="96">
        <f t="shared" si="15"/>
        <v>0.99999999073136914</v>
      </c>
      <c r="X291" s="108"/>
      <c r="Y291" s="9"/>
      <c r="Z291" s="10"/>
      <c r="AA291" s="11"/>
    </row>
    <row r="292" spans="1:27" ht="16.5" customHeight="1" x14ac:dyDescent="0.2">
      <c r="A292" s="118">
        <v>290</v>
      </c>
      <c r="B292" s="97" t="s">
        <v>597</v>
      </c>
      <c r="C292" s="90" t="s">
        <v>266</v>
      </c>
      <c r="D292" s="90">
        <v>2013</v>
      </c>
      <c r="E292" s="90">
        <v>73819</v>
      </c>
      <c r="F292" s="92">
        <v>39486</v>
      </c>
      <c r="G292" s="93"/>
      <c r="H292" s="93">
        <v>39753</v>
      </c>
      <c r="I292" s="93">
        <v>41456</v>
      </c>
      <c r="J292" s="93">
        <v>42415</v>
      </c>
      <c r="K292" s="136">
        <f t="shared" si="13"/>
        <v>7.2931506849315069</v>
      </c>
      <c r="L292" s="136">
        <f t="shared" si="14"/>
        <v>2.6273972602739728</v>
      </c>
      <c r="M292" s="93" t="s">
        <v>689</v>
      </c>
      <c r="N292" s="90" t="s">
        <v>691</v>
      </c>
      <c r="O292" s="94">
        <v>1675925</v>
      </c>
      <c r="P292" s="94"/>
      <c r="Q292" s="95"/>
      <c r="R292" s="95"/>
      <c r="S292" s="94"/>
      <c r="T292" s="95"/>
      <c r="U292" s="95"/>
      <c r="V292" s="94">
        <v>1685316.62</v>
      </c>
      <c r="W292" s="96">
        <f t="shared" si="15"/>
        <v>1.0056038426540568</v>
      </c>
      <c r="X292" s="115"/>
      <c r="Y292" s="9"/>
      <c r="Z292" s="10"/>
      <c r="AA292" s="11"/>
    </row>
    <row r="293" spans="1:27" ht="27.75" customHeight="1" x14ac:dyDescent="0.2">
      <c r="A293" s="118">
        <v>291</v>
      </c>
      <c r="B293" s="99" t="s">
        <v>380</v>
      </c>
      <c r="C293" s="90" t="s">
        <v>130</v>
      </c>
      <c r="D293" s="90">
        <v>2011</v>
      </c>
      <c r="E293" s="90">
        <v>74238</v>
      </c>
      <c r="F293" s="92">
        <v>39542</v>
      </c>
      <c r="G293" s="93"/>
      <c r="H293" s="93">
        <v>39600</v>
      </c>
      <c r="I293" s="93">
        <v>40878</v>
      </c>
      <c r="J293" s="93">
        <v>42415</v>
      </c>
      <c r="K293" s="136">
        <f t="shared" si="13"/>
        <v>7.7123287671232879</v>
      </c>
      <c r="L293" s="136">
        <f t="shared" si="14"/>
        <v>4.2109589041095887</v>
      </c>
      <c r="M293" s="93" t="s">
        <v>689</v>
      </c>
      <c r="N293" s="90" t="s">
        <v>689</v>
      </c>
      <c r="O293" s="94">
        <v>2524082</v>
      </c>
      <c r="P293" s="94"/>
      <c r="Q293" s="95"/>
      <c r="R293" s="95"/>
      <c r="S293" s="94"/>
      <c r="T293" s="95"/>
      <c r="U293" s="95"/>
      <c r="V293" s="94">
        <v>2646283.41</v>
      </c>
      <c r="W293" s="96">
        <f t="shared" si="15"/>
        <v>1.0484141996971572</v>
      </c>
      <c r="X293" s="108"/>
      <c r="Y293" s="9"/>
      <c r="Z293" s="10"/>
      <c r="AA293" s="11"/>
    </row>
    <row r="294" spans="1:27" ht="27" customHeight="1" x14ac:dyDescent="0.2">
      <c r="A294" s="118">
        <v>292</v>
      </c>
      <c r="B294" s="98" t="s">
        <v>584</v>
      </c>
      <c r="C294" s="90" t="s">
        <v>265</v>
      </c>
      <c r="D294" s="90">
        <v>2010</v>
      </c>
      <c r="E294" s="90">
        <v>74543</v>
      </c>
      <c r="F294" s="92">
        <v>39483</v>
      </c>
      <c r="G294" s="93"/>
      <c r="H294" s="93">
        <v>39783</v>
      </c>
      <c r="I294" s="93">
        <v>40452</v>
      </c>
      <c r="J294" s="93">
        <v>42415</v>
      </c>
      <c r="K294" s="136">
        <f t="shared" si="13"/>
        <v>7.2109589041095887</v>
      </c>
      <c r="L294" s="136">
        <f t="shared" si="14"/>
        <v>5.3780821917808215</v>
      </c>
      <c r="M294" s="93" t="s">
        <v>689</v>
      </c>
      <c r="N294" s="90" t="s">
        <v>689</v>
      </c>
      <c r="O294" s="94">
        <v>528693</v>
      </c>
      <c r="P294" s="94"/>
      <c r="Q294" s="95"/>
      <c r="R294" s="95"/>
      <c r="S294" s="94"/>
      <c r="T294" s="95"/>
      <c r="U294" s="95"/>
      <c r="V294" s="94">
        <v>16475.63</v>
      </c>
      <c r="W294" s="96">
        <f t="shared" si="15"/>
        <v>3.1162943333844027E-2</v>
      </c>
      <c r="X294" s="108"/>
      <c r="Y294" s="9"/>
      <c r="Z294" s="10"/>
      <c r="AA294" s="11"/>
    </row>
    <row r="295" spans="1:27" ht="33" customHeight="1" x14ac:dyDescent="0.2">
      <c r="A295" s="118">
        <v>293</v>
      </c>
      <c r="B295" s="99" t="s">
        <v>616</v>
      </c>
      <c r="C295" s="90" t="s">
        <v>266</v>
      </c>
      <c r="D295" s="90">
        <v>2011</v>
      </c>
      <c r="E295" s="90">
        <v>74832</v>
      </c>
      <c r="F295" s="92">
        <v>39581</v>
      </c>
      <c r="G295" s="93"/>
      <c r="H295" s="93">
        <v>39753</v>
      </c>
      <c r="I295" s="93">
        <v>40787</v>
      </c>
      <c r="J295" s="93">
        <v>42415</v>
      </c>
      <c r="K295" s="136">
        <f t="shared" si="13"/>
        <v>7.2931506849315069</v>
      </c>
      <c r="L295" s="136">
        <f t="shared" si="14"/>
        <v>4.4602739726027396</v>
      </c>
      <c r="M295" s="93" t="s">
        <v>689</v>
      </c>
      <c r="N295" s="90" t="s">
        <v>689</v>
      </c>
      <c r="O295" s="94">
        <v>670872</v>
      </c>
      <c r="P295" s="94"/>
      <c r="Q295" s="95"/>
      <c r="R295" s="95"/>
      <c r="S295" s="94"/>
      <c r="T295" s="95"/>
      <c r="U295" s="95"/>
      <c r="V295" s="94">
        <v>694012.43</v>
      </c>
      <c r="W295" s="96">
        <f t="shared" si="15"/>
        <v>1.0344930627601092</v>
      </c>
      <c r="X295" s="108"/>
      <c r="Y295" s="9"/>
      <c r="Z295" s="10"/>
      <c r="AA295" s="11"/>
    </row>
    <row r="296" spans="1:27" ht="24" customHeight="1" x14ac:dyDescent="0.2">
      <c r="A296" s="118">
        <v>294</v>
      </c>
      <c r="B296" s="90" t="s">
        <v>231</v>
      </c>
      <c r="C296" s="90" t="s">
        <v>267</v>
      </c>
      <c r="D296" s="90">
        <v>2015</v>
      </c>
      <c r="E296" s="91">
        <v>74911</v>
      </c>
      <c r="F296" s="92">
        <v>40169</v>
      </c>
      <c r="G296" s="93"/>
      <c r="H296" s="93">
        <v>40817</v>
      </c>
      <c r="I296" s="93">
        <v>42339</v>
      </c>
      <c r="J296" s="93">
        <v>42415</v>
      </c>
      <c r="K296" s="136">
        <f t="shared" si="13"/>
        <v>4.3780821917808215</v>
      </c>
      <c r="L296" s="136">
        <f t="shared" si="14"/>
        <v>0.20821917808219179</v>
      </c>
      <c r="M296" s="93" t="s">
        <v>689</v>
      </c>
      <c r="N296" s="90" t="s">
        <v>691</v>
      </c>
      <c r="O296" s="94">
        <v>10225257</v>
      </c>
      <c r="P296" s="94"/>
      <c r="Q296" s="95"/>
      <c r="R296" s="95"/>
      <c r="S296" s="94"/>
      <c r="T296" s="95"/>
      <c r="U296" s="95"/>
      <c r="V296" s="94">
        <v>6570479.9400000004</v>
      </c>
      <c r="W296" s="96">
        <f t="shared" si="15"/>
        <v>0.64257357443436391</v>
      </c>
      <c r="X296" s="108"/>
      <c r="Y296" s="9"/>
      <c r="Z296" s="10"/>
      <c r="AA296" s="11"/>
    </row>
    <row r="297" spans="1:27" ht="24" customHeight="1" x14ac:dyDescent="0.2">
      <c r="A297" s="118">
        <v>295</v>
      </c>
      <c r="B297" s="89" t="s">
        <v>134</v>
      </c>
      <c r="C297" s="90" t="s">
        <v>264</v>
      </c>
      <c r="D297" s="90">
        <v>2012</v>
      </c>
      <c r="E297" s="91">
        <v>74966</v>
      </c>
      <c r="F297" s="92">
        <v>39776</v>
      </c>
      <c r="G297" s="93"/>
      <c r="H297" s="93">
        <v>40452</v>
      </c>
      <c r="I297" s="93">
        <v>42278</v>
      </c>
      <c r="J297" s="93">
        <v>42415</v>
      </c>
      <c r="K297" s="136">
        <f t="shared" si="13"/>
        <v>5.3780821917808215</v>
      </c>
      <c r="L297" s="136">
        <f t="shared" si="14"/>
        <v>0.37534246575342467</v>
      </c>
      <c r="M297" s="93" t="s">
        <v>689</v>
      </c>
      <c r="N297" s="90" t="s">
        <v>689</v>
      </c>
      <c r="O297" s="94">
        <v>2791989.46</v>
      </c>
      <c r="P297" s="94"/>
      <c r="Q297" s="95"/>
      <c r="R297" s="95"/>
      <c r="S297" s="94"/>
      <c r="T297" s="95"/>
      <c r="U297" s="95"/>
      <c r="V297" s="94">
        <v>2751216.52</v>
      </c>
      <c r="W297" s="96">
        <f t="shared" si="15"/>
        <v>0.98539645633189465</v>
      </c>
      <c r="X297" s="108"/>
      <c r="Y297" s="9"/>
      <c r="Z297" s="10"/>
      <c r="AA297" s="11"/>
    </row>
    <row r="298" spans="1:27" ht="36.75" customHeight="1" x14ac:dyDescent="0.2">
      <c r="A298" s="118">
        <v>296</v>
      </c>
      <c r="B298" s="98" t="s">
        <v>495</v>
      </c>
      <c r="C298" s="90" t="s">
        <v>130</v>
      </c>
      <c r="D298" s="90">
        <v>2010</v>
      </c>
      <c r="E298" s="90">
        <v>74987</v>
      </c>
      <c r="F298" s="92">
        <v>39601</v>
      </c>
      <c r="G298" s="93"/>
      <c r="H298" s="93" t="s">
        <v>698</v>
      </c>
      <c r="I298" s="93" t="s">
        <v>698</v>
      </c>
      <c r="J298" s="93">
        <v>42415</v>
      </c>
      <c r="K298" s="136" t="e">
        <f t="shared" si="13"/>
        <v>#VALUE!</v>
      </c>
      <c r="L298" s="136" t="e">
        <f t="shared" si="14"/>
        <v>#VALUE!</v>
      </c>
      <c r="M298" s="93" t="s">
        <v>689</v>
      </c>
      <c r="N298" s="90" t="s">
        <v>689</v>
      </c>
      <c r="O298" s="94">
        <v>546224</v>
      </c>
      <c r="P298" s="94"/>
      <c r="Q298" s="95"/>
      <c r="R298" s="95"/>
      <c r="S298" s="94"/>
      <c r="T298" s="95"/>
      <c r="U298" s="95"/>
      <c r="V298" s="94">
        <v>0</v>
      </c>
      <c r="W298" s="96">
        <f t="shared" si="15"/>
        <v>0</v>
      </c>
      <c r="X298" s="108"/>
      <c r="Y298" s="9"/>
      <c r="Z298" s="10"/>
      <c r="AA298" s="11"/>
    </row>
    <row r="299" spans="1:27" ht="24" customHeight="1" x14ac:dyDescent="0.2">
      <c r="A299" s="118">
        <v>297</v>
      </c>
      <c r="B299" s="89" t="s">
        <v>526</v>
      </c>
      <c r="C299" s="90" t="s">
        <v>265</v>
      </c>
      <c r="D299" s="90">
        <v>2012</v>
      </c>
      <c r="E299" s="91">
        <v>75069</v>
      </c>
      <c r="F299" s="92">
        <v>39581</v>
      </c>
      <c r="G299" s="93"/>
      <c r="H299" s="93">
        <v>39661</v>
      </c>
      <c r="I299" s="93">
        <v>41974</v>
      </c>
      <c r="J299" s="93">
        <v>42415</v>
      </c>
      <c r="K299" s="136">
        <f t="shared" si="13"/>
        <v>7.5452054794520551</v>
      </c>
      <c r="L299" s="136">
        <f t="shared" si="14"/>
        <v>1.2082191780821918</v>
      </c>
      <c r="M299" s="93" t="s">
        <v>689</v>
      </c>
      <c r="N299" s="90" t="s">
        <v>689</v>
      </c>
      <c r="O299" s="94">
        <v>1015147.8</v>
      </c>
      <c r="P299" s="94"/>
      <c r="Q299" s="95"/>
      <c r="R299" s="95"/>
      <c r="S299" s="94"/>
      <c r="T299" s="95"/>
      <c r="U299" s="95"/>
      <c r="V299" s="94">
        <v>634038.94999999995</v>
      </c>
      <c r="W299" s="96">
        <f t="shared" si="15"/>
        <v>0.6245779678584733</v>
      </c>
      <c r="X299" s="108"/>
      <c r="Y299" s="9"/>
      <c r="Z299" s="10"/>
      <c r="AA299" s="11"/>
    </row>
    <row r="300" spans="1:27" ht="16.5" customHeight="1" x14ac:dyDescent="0.2">
      <c r="A300" s="118">
        <v>298</v>
      </c>
      <c r="B300" s="98" t="s">
        <v>467</v>
      </c>
      <c r="C300" s="90" t="s">
        <v>130</v>
      </c>
      <c r="D300" s="90">
        <v>2010</v>
      </c>
      <c r="E300" s="90">
        <v>75171</v>
      </c>
      <c r="F300" s="92">
        <v>39507</v>
      </c>
      <c r="G300" s="93"/>
      <c r="H300" s="93">
        <v>39508</v>
      </c>
      <c r="I300" s="93">
        <v>40483</v>
      </c>
      <c r="J300" s="93">
        <v>42415</v>
      </c>
      <c r="K300" s="136">
        <f t="shared" si="13"/>
        <v>7.9643835616438352</v>
      </c>
      <c r="L300" s="136">
        <f t="shared" si="14"/>
        <v>5.2931506849315069</v>
      </c>
      <c r="M300" s="93" t="s">
        <v>691</v>
      </c>
      <c r="N300" s="90" t="s">
        <v>689</v>
      </c>
      <c r="O300" s="94">
        <v>5965176</v>
      </c>
      <c r="P300" s="94"/>
      <c r="Q300" s="95"/>
      <c r="R300" s="95"/>
      <c r="S300" s="94"/>
      <c r="T300" s="95"/>
      <c r="U300" s="95"/>
      <c r="V300" s="94">
        <v>1142504.53</v>
      </c>
      <c r="W300" s="96">
        <f t="shared" si="15"/>
        <v>0.19152905630948694</v>
      </c>
      <c r="X300" s="108"/>
      <c r="Y300" s="9"/>
      <c r="Z300" s="10"/>
      <c r="AA300" s="11"/>
    </row>
    <row r="301" spans="1:27" ht="33.75" customHeight="1" x14ac:dyDescent="0.2">
      <c r="A301" s="118">
        <v>299</v>
      </c>
      <c r="B301" s="98" t="s">
        <v>480</v>
      </c>
      <c r="C301" s="90" t="s">
        <v>130</v>
      </c>
      <c r="D301" s="90">
        <v>2010</v>
      </c>
      <c r="E301" s="91">
        <v>75178</v>
      </c>
      <c r="F301" s="92">
        <v>39518</v>
      </c>
      <c r="G301" s="93"/>
      <c r="H301" s="93">
        <v>39600</v>
      </c>
      <c r="I301" s="93">
        <v>40452</v>
      </c>
      <c r="J301" s="93">
        <v>42415</v>
      </c>
      <c r="K301" s="136">
        <f t="shared" si="13"/>
        <v>7.7123287671232879</v>
      </c>
      <c r="L301" s="136">
        <f t="shared" si="14"/>
        <v>5.3780821917808215</v>
      </c>
      <c r="M301" s="93" t="s">
        <v>691</v>
      </c>
      <c r="N301" s="90" t="s">
        <v>689</v>
      </c>
      <c r="O301" s="94">
        <v>508610</v>
      </c>
      <c r="P301" s="94"/>
      <c r="Q301" s="95"/>
      <c r="R301" s="95"/>
      <c r="S301" s="94"/>
      <c r="T301" s="95"/>
      <c r="U301" s="95"/>
      <c r="V301" s="94">
        <v>504004.88</v>
      </c>
      <c r="W301" s="96">
        <f t="shared" si="15"/>
        <v>0.9909456754684336</v>
      </c>
      <c r="X301" s="108"/>
      <c r="Y301" s="9"/>
      <c r="Z301" s="10"/>
      <c r="AA301" s="11"/>
    </row>
    <row r="302" spans="1:27" ht="16.5" customHeight="1" x14ac:dyDescent="0.2">
      <c r="A302" s="118">
        <v>300</v>
      </c>
      <c r="B302" s="97" t="s">
        <v>318</v>
      </c>
      <c r="C302" s="90" t="s">
        <v>130</v>
      </c>
      <c r="D302" s="90">
        <v>2013</v>
      </c>
      <c r="E302" s="90">
        <v>75280</v>
      </c>
      <c r="F302" s="92">
        <v>39567</v>
      </c>
      <c r="G302" s="93"/>
      <c r="H302" s="93">
        <v>39661</v>
      </c>
      <c r="I302" s="93">
        <v>41609</v>
      </c>
      <c r="J302" s="93">
        <v>42415</v>
      </c>
      <c r="K302" s="136">
        <f t="shared" si="13"/>
        <v>7.5452054794520551</v>
      </c>
      <c r="L302" s="136">
        <f t="shared" si="14"/>
        <v>2.2082191780821918</v>
      </c>
      <c r="M302" s="93" t="s">
        <v>691</v>
      </c>
      <c r="N302" s="90" t="s">
        <v>691</v>
      </c>
      <c r="O302" s="94">
        <v>4963887.5</v>
      </c>
      <c r="P302" s="94"/>
      <c r="Q302" s="95"/>
      <c r="R302" s="95"/>
      <c r="S302" s="94"/>
      <c r="T302" s="95"/>
      <c r="U302" s="95"/>
      <c r="V302" s="94">
        <v>5160093.75</v>
      </c>
      <c r="W302" s="96">
        <f t="shared" si="15"/>
        <v>1.0395267318205741</v>
      </c>
      <c r="X302" s="108"/>
      <c r="Y302" s="9"/>
      <c r="Z302" s="10"/>
      <c r="AA302" s="11"/>
    </row>
    <row r="303" spans="1:27" ht="25.5" customHeight="1" x14ac:dyDescent="0.2">
      <c r="A303" s="118">
        <v>301</v>
      </c>
      <c r="B303" s="99" t="s">
        <v>574</v>
      </c>
      <c r="C303" s="90" t="s">
        <v>265</v>
      </c>
      <c r="D303" s="90">
        <v>2011</v>
      </c>
      <c r="E303" s="90">
        <v>75580</v>
      </c>
      <c r="F303" s="92">
        <v>39486</v>
      </c>
      <c r="G303" s="93"/>
      <c r="H303" s="93">
        <v>40330</v>
      </c>
      <c r="I303" s="93">
        <v>40878</v>
      </c>
      <c r="J303" s="93">
        <v>42415</v>
      </c>
      <c r="K303" s="136">
        <f t="shared" si="13"/>
        <v>5.7123287671232879</v>
      </c>
      <c r="L303" s="136">
        <f t="shared" si="14"/>
        <v>4.2109589041095887</v>
      </c>
      <c r="M303" s="93" t="s">
        <v>689</v>
      </c>
      <c r="N303" s="90" t="s">
        <v>689</v>
      </c>
      <c r="O303" s="94">
        <v>307931.99</v>
      </c>
      <c r="P303" s="94"/>
      <c r="Q303" s="95"/>
      <c r="R303" s="95"/>
      <c r="S303" s="94"/>
      <c r="T303" s="95"/>
      <c r="U303" s="95"/>
      <c r="V303" s="94">
        <v>185014.01</v>
      </c>
      <c r="W303" s="96">
        <f t="shared" si="15"/>
        <v>0.60082750739863056</v>
      </c>
      <c r="X303" s="108"/>
      <c r="Y303" s="9"/>
      <c r="Z303" s="10"/>
      <c r="AA303" s="11"/>
    </row>
    <row r="304" spans="1:27" ht="24" customHeight="1" x14ac:dyDescent="0.2">
      <c r="A304" s="118">
        <v>302</v>
      </c>
      <c r="B304" s="98" t="s">
        <v>469</v>
      </c>
      <c r="C304" s="90" t="s">
        <v>130</v>
      </c>
      <c r="D304" s="90">
        <v>2010</v>
      </c>
      <c r="E304" s="90">
        <v>75623</v>
      </c>
      <c r="F304" s="92">
        <v>39594</v>
      </c>
      <c r="G304" s="93"/>
      <c r="H304" s="93">
        <v>39753</v>
      </c>
      <c r="I304" s="93">
        <v>40513</v>
      </c>
      <c r="J304" s="93">
        <v>42415</v>
      </c>
      <c r="K304" s="136">
        <f t="shared" si="13"/>
        <v>7.2931506849315069</v>
      </c>
      <c r="L304" s="136">
        <f t="shared" si="14"/>
        <v>5.2109589041095887</v>
      </c>
      <c r="M304" s="93" t="s">
        <v>689</v>
      </c>
      <c r="N304" s="90" t="s">
        <v>689</v>
      </c>
      <c r="O304" s="94">
        <v>1034965</v>
      </c>
      <c r="P304" s="94"/>
      <c r="Q304" s="95"/>
      <c r="R304" s="95"/>
      <c r="S304" s="94"/>
      <c r="T304" s="95"/>
      <c r="U304" s="95"/>
      <c r="V304" s="94">
        <v>658430.27</v>
      </c>
      <c r="W304" s="96">
        <f t="shared" si="15"/>
        <v>0.63618602561439275</v>
      </c>
      <c r="X304" s="108"/>
      <c r="Y304" s="9"/>
      <c r="Z304" s="10"/>
      <c r="AA304" s="11"/>
    </row>
    <row r="305" spans="1:27" ht="24" customHeight="1" x14ac:dyDescent="0.2">
      <c r="A305" s="118">
        <v>303</v>
      </c>
      <c r="B305" s="98" t="s">
        <v>490</v>
      </c>
      <c r="C305" s="90" t="s">
        <v>130</v>
      </c>
      <c r="D305" s="90">
        <v>2010</v>
      </c>
      <c r="E305" s="90">
        <v>75785</v>
      </c>
      <c r="F305" s="92">
        <v>39608</v>
      </c>
      <c r="G305" s="93"/>
      <c r="H305" s="93">
        <v>39783</v>
      </c>
      <c r="I305" s="93">
        <v>40483</v>
      </c>
      <c r="J305" s="93">
        <v>42415</v>
      </c>
      <c r="K305" s="136">
        <f t="shared" si="13"/>
        <v>7.2109589041095887</v>
      </c>
      <c r="L305" s="136">
        <f t="shared" si="14"/>
        <v>5.2931506849315069</v>
      </c>
      <c r="M305" s="93" t="s">
        <v>691</v>
      </c>
      <c r="N305" s="90" t="s">
        <v>689</v>
      </c>
      <c r="O305" s="94">
        <v>1438399</v>
      </c>
      <c r="P305" s="94"/>
      <c r="Q305" s="95"/>
      <c r="R305" s="95"/>
      <c r="S305" s="94"/>
      <c r="T305" s="95"/>
      <c r="U305" s="95"/>
      <c r="V305" s="94">
        <v>1302707.3400000001</v>
      </c>
      <c r="W305" s="96">
        <f t="shared" si="15"/>
        <v>0.90566479815405887</v>
      </c>
      <c r="X305" s="108"/>
      <c r="Y305" s="9"/>
      <c r="Z305" s="10"/>
      <c r="AA305" s="11"/>
    </row>
    <row r="306" spans="1:27" ht="45.75" customHeight="1" x14ac:dyDescent="0.2">
      <c r="A306" s="118">
        <v>304</v>
      </c>
      <c r="B306" s="98" t="s">
        <v>472</v>
      </c>
      <c r="C306" s="90" t="s">
        <v>267</v>
      </c>
      <c r="D306" s="90">
        <v>2010</v>
      </c>
      <c r="E306" s="91">
        <v>75834</v>
      </c>
      <c r="F306" s="92">
        <v>39610</v>
      </c>
      <c r="G306" s="93"/>
      <c r="H306" s="93">
        <v>39753</v>
      </c>
      <c r="I306" s="93">
        <v>41091</v>
      </c>
      <c r="J306" s="93">
        <v>42415</v>
      </c>
      <c r="K306" s="136">
        <f t="shared" si="13"/>
        <v>7.2931506849315069</v>
      </c>
      <c r="L306" s="136">
        <f t="shared" si="14"/>
        <v>3.6273972602739728</v>
      </c>
      <c r="M306" s="93" t="s">
        <v>691</v>
      </c>
      <c r="N306" s="90" t="s">
        <v>689</v>
      </c>
      <c r="O306" s="94">
        <v>2475669.2000000002</v>
      </c>
      <c r="P306" s="94"/>
      <c r="Q306" s="95"/>
      <c r="R306" s="95"/>
      <c r="S306" s="94"/>
      <c r="T306" s="95"/>
      <c r="U306" s="95"/>
      <c r="V306" s="94">
        <v>1685867.94</v>
      </c>
      <c r="W306" s="96">
        <f t="shared" si="15"/>
        <v>0.68097463909960176</v>
      </c>
      <c r="X306" s="108" t="s">
        <v>781</v>
      </c>
      <c r="Y306" s="9"/>
      <c r="Z306" s="10"/>
      <c r="AA306" s="11"/>
    </row>
    <row r="307" spans="1:27" ht="24" customHeight="1" x14ac:dyDescent="0.2">
      <c r="A307" s="118">
        <v>305</v>
      </c>
      <c r="B307" s="97" t="s">
        <v>637</v>
      </c>
      <c r="C307" s="90" t="s">
        <v>268</v>
      </c>
      <c r="D307" s="90">
        <v>2013</v>
      </c>
      <c r="E307" s="90">
        <v>75886</v>
      </c>
      <c r="F307" s="92">
        <v>39518</v>
      </c>
      <c r="G307" s="93"/>
      <c r="H307" s="93">
        <v>40817</v>
      </c>
      <c r="I307" s="93">
        <v>41548</v>
      </c>
      <c r="J307" s="93">
        <v>42415</v>
      </c>
      <c r="K307" s="136">
        <f t="shared" si="13"/>
        <v>4.3780821917808215</v>
      </c>
      <c r="L307" s="136">
        <f t="shared" si="14"/>
        <v>2.3753424657534246</v>
      </c>
      <c r="M307" s="93" t="s">
        <v>689</v>
      </c>
      <c r="N307" s="90" t="s">
        <v>691</v>
      </c>
      <c r="O307" s="94">
        <v>1451022.04</v>
      </c>
      <c r="P307" s="94"/>
      <c r="Q307" s="95"/>
      <c r="R307" s="95"/>
      <c r="S307" s="94"/>
      <c r="T307" s="95"/>
      <c r="U307" s="95"/>
      <c r="V307" s="94">
        <v>1455079.73</v>
      </c>
      <c r="W307" s="96">
        <f t="shared" si="15"/>
        <v>1.0027964358143036</v>
      </c>
      <c r="X307" s="108"/>
      <c r="Y307" s="9"/>
      <c r="Z307" s="10"/>
      <c r="AA307" s="11"/>
    </row>
    <row r="308" spans="1:27" ht="45.75" customHeight="1" x14ac:dyDescent="0.2">
      <c r="A308" s="118">
        <v>306</v>
      </c>
      <c r="B308" s="89" t="s">
        <v>133</v>
      </c>
      <c r="C308" s="90" t="s">
        <v>264</v>
      </c>
      <c r="D308" s="90">
        <v>2012</v>
      </c>
      <c r="E308" s="91">
        <v>75907</v>
      </c>
      <c r="F308" s="92">
        <v>39615</v>
      </c>
      <c r="G308" s="93"/>
      <c r="H308" s="93">
        <v>40118</v>
      </c>
      <c r="I308" s="93">
        <v>42278</v>
      </c>
      <c r="J308" s="93">
        <v>42415</v>
      </c>
      <c r="K308" s="136">
        <f t="shared" si="13"/>
        <v>6.2931506849315069</v>
      </c>
      <c r="L308" s="136">
        <f t="shared" si="14"/>
        <v>0.37534246575342467</v>
      </c>
      <c r="M308" s="93" t="s">
        <v>689</v>
      </c>
      <c r="N308" s="90" t="s">
        <v>689</v>
      </c>
      <c r="O308" s="94">
        <v>1300221.31</v>
      </c>
      <c r="P308" s="94"/>
      <c r="Q308" s="95"/>
      <c r="R308" s="95"/>
      <c r="S308" s="94"/>
      <c r="T308" s="95"/>
      <c r="U308" s="95"/>
      <c r="V308" s="94">
        <v>1282896.56</v>
      </c>
      <c r="W308" s="96">
        <f t="shared" si="15"/>
        <v>0.98667553756675475</v>
      </c>
      <c r="X308" s="108" t="s">
        <v>753</v>
      </c>
      <c r="Y308" s="9"/>
      <c r="Z308" s="10"/>
      <c r="AA308" s="11"/>
    </row>
    <row r="309" spans="1:27" ht="27.75" customHeight="1" x14ac:dyDescent="0.2">
      <c r="A309" s="118">
        <v>307</v>
      </c>
      <c r="B309" s="98" t="s">
        <v>491</v>
      </c>
      <c r="C309" s="90" t="s">
        <v>130</v>
      </c>
      <c r="D309" s="90">
        <v>2010</v>
      </c>
      <c r="E309" s="91">
        <v>75981</v>
      </c>
      <c r="F309" s="92">
        <v>39615</v>
      </c>
      <c r="G309" s="93"/>
      <c r="H309" s="93">
        <v>39661</v>
      </c>
      <c r="I309" s="93">
        <v>41944</v>
      </c>
      <c r="J309" s="93">
        <v>42415</v>
      </c>
      <c r="K309" s="136">
        <f t="shared" si="13"/>
        <v>7.5452054794520551</v>
      </c>
      <c r="L309" s="136">
        <f t="shared" si="14"/>
        <v>1.2904109589041095</v>
      </c>
      <c r="M309" s="93" t="s">
        <v>689</v>
      </c>
      <c r="N309" s="90" t="s">
        <v>691</v>
      </c>
      <c r="O309" s="94">
        <v>5798305</v>
      </c>
      <c r="P309" s="94"/>
      <c r="Q309" s="95"/>
      <c r="R309" s="95"/>
      <c r="S309" s="94"/>
      <c r="T309" s="95"/>
      <c r="U309" s="95"/>
      <c r="V309" s="94">
        <v>2814514.9899999998</v>
      </c>
      <c r="W309" s="96">
        <f t="shared" si="15"/>
        <v>0.48540306003219902</v>
      </c>
      <c r="X309" s="108"/>
      <c r="Y309" s="9"/>
      <c r="Z309" s="10"/>
      <c r="AA309" s="11"/>
    </row>
    <row r="310" spans="1:27" ht="27" customHeight="1" x14ac:dyDescent="0.2">
      <c r="A310" s="118">
        <v>308</v>
      </c>
      <c r="B310" s="98" t="s">
        <v>484</v>
      </c>
      <c r="C310" s="90" t="s">
        <v>130</v>
      </c>
      <c r="D310" s="90">
        <v>2010</v>
      </c>
      <c r="E310" s="90">
        <v>76127</v>
      </c>
      <c r="F310" s="92">
        <v>39510</v>
      </c>
      <c r="G310" s="93"/>
      <c r="H310" s="93">
        <v>39753</v>
      </c>
      <c r="I310" s="93">
        <v>40238</v>
      </c>
      <c r="J310" s="93">
        <v>42415</v>
      </c>
      <c r="K310" s="136">
        <f t="shared" si="13"/>
        <v>7.2931506849315069</v>
      </c>
      <c r="L310" s="136">
        <f t="shared" si="14"/>
        <v>5.9643835616438352</v>
      </c>
      <c r="M310" s="93" t="s">
        <v>689</v>
      </c>
      <c r="N310" s="90" t="s">
        <v>689</v>
      </c>
      <c r="O310" s="94">
        <v>254241</v>
      </c>
      <c r="P310" s="94"/>
      <c r="Q310" s="95"/>
      <c r="R310" s="95"/>
      <c r="S310" s="94"/>
      <c r="T310" s="95"/>
      <c r="U310" s="95"/>
      <c r="V310" s="94">
        <v>242912.04</v>
      </c>
      <c r="W310" s="96">
        <f t="shared" si="15"/>
        <v>0.9554400745749112</v>
      </c>
      <c r="X310" s="108"/>
      <c r="Y310" s="9"/>
      <c r="Z310" s="10"/>
      <c r="AA310" s="11"/>
    </row>
    <row r="311" spans="1:27" ht="45.75" customHeight="1" x14ac:dyDescent="0.2">
      <c r="A311" s="118">
        <v>309</v>
      </c>
      <c r="B311" s="89" t="s">
        <v>630</v>
      </c>
      <c r="C311" s="90" t="s">
        <v>267</v>
      </c>
      <c r="D311" s="90">
        <v>2012</v>
      </c>
      <c r="E311" s="90">
        <v>76345</v>
      </c>
      <c r="F311" s="92">
        <v>39668</v>
      </c>
      <c r="G311" s="93"/>
      <c r="H311" s="93">
        <v>39783</v>
      </c>
      <c r="I311" s="93">
        <v>41183</v>
      </c>
      <c r="J311" s="93">
        <v>42415</v>
      </c>
      <c r="K311" s="136">
        <f t="shared" si="13"/>
        <v>7.2109589041095887</v>
      </c>
      <c r="L311" s="136">
        <f t="shared" si="14"/>
        <v>3.3753424657534246</v>
      </c>
      <c r="M311" s="93" t="s">
        <v>691</v>
      </c>
      <c r="N311" s="90" t="s">
        <v>689</v>
      </c>
      <c r="O311" s="94">
        <v>1002583</v>
      </c>
      <c r="P311" s="94"/>
      <c r="Q311" s="95"/>
      <c r="R311" s="95"/>
      <c r="S311" s="94"/>
      <c r="T311" s="95"/>
      <c r="U311" s="95"/>
      <c r="V311" s="94">
        <v>695002.6</v>
      </c>
      <c r="W311" s="96">
        <f t="shared" si="15"/>
        <v>0.69321203331793979</v>
      </c>
      <c r="X311" s="108" t="s">
        <v>791</v>
      </c>
      <c r="Y311" s="9"/>
      <c r="Z311" s="10"/>
      <c r="AA311" s="11"/>
    </row>
    <row r="312" spans="1:27" ht="32.25" customHeight="1" x14ac:dyDescent="0.2">
      <c r="A312" s="118">
        <v>310</v>
      </c>
      <c r="B312" s="99" t="s">
        <v>403</v>
      </c>
      <c r="C312" s="90" t="s">
        <v>130</v>
      </c>
      <c r="D312" s="90">
        <v>2011</v>
      </c>
      <c r="E312" s="90">
        <v>76370</v>
      </c>
      <c r="F312" s="92">
        <v>39545</v>
      </c>
      <c r="G312" s="93"/>
      <c r="H312" s="93">
        <v>40787</v>
      </c>
      <c r="I312" s="93">
        <v>41518</v>
      </c>
      <c r="J312" s="93">
        <v>42415</v>
      </c>
      <c r="K312" s="136">
        <f t="shared" si="13"/>
        <v>4.4602739726027396</v>
      </c>
      <c r="L312" s="136">
        <f t="shared" si="14"/>
        <v>2.4575342465753423</v>
      </c>
      <c r="M312" s="93" t="s">
        <v>689</v>
      </c>
      <c r="N312" s="90" t="s">
        <v>689</v>
      </c>
      <c r="O312" s="94">
        <v>299668.03999999998</v>
      </c>
      <c r="P312" s="94"/>
      <c r="Q312" s="95"/>
      <c r="R312" s="95"/>
      <c r="S312" s="94"/>
      <c r="T312" s="95"/>
      <c r="U312" s="95"/>
      <c r="V312" s="94">
        <v>299487.99</v>
      </c>
      <c r="W312" s="96">
        <f t="shared" si="15"/>
        <v>0.99939916849324339</v>
      </c>
      <c r="X312" s="108"/>
      <c r="Y312" s="9"/>
      <c r="Z312" s="10"/>
      <c r="AA312" s="11"/>
    </row>
    <row r="313" spans="1:27" ht="16.5" customHeight="1" x14ac:dyDescent="0.2">
      <c r="A313" s="118">
        <v>311</v>
      </c>
      <c r="B313" s="99" t="s">
        <v>399</v>
      </c>
      <c r="C313" s="90" t="s">
        <v>130</v>
      </c>
      <c r="D313" s="90">
        <v>2011</v>
      </c>
      <c r="E313" s="90">
        <v>76391</v>
      </c>
      <c r="F313" s="92">
        <v>39545</v>
      </c>
      <c r="G313" s="93"/>
      <c r="H313" s="93">
        <v>40787</v>
      </c>
      <c r="I313" s="93">
        <v>41518</v>
      </c>
      <c r="J313" s="93">
        <v>42415</v>
      </c>
      <c r="K313" s="136">
        <f t="shared" si="13"/>
        <v>4.4602739726027396</v>
      </c>
      <c r="L313" s="136">
        <f t="shared" si="14"/>
        <v>2.4575342465753423</v>
      </c>
      <c r="M313" s="93" t="s">
        <v>689</v>
      </c>
      <c r="N313" s="90" t="s">
        <v>689</v>
      </c>
      <c r="O313" s="94">
        <v>299204.44</v>
      </c>
      <c r="P313" s="94"/>
      <c r="Q313" s="95"/>
      <c r="R313" s="95"/>
      <c r="S313" s="94"/>
      <c r="T313" s="95"/>
      <c r="U313" s="95"/>
      <c r="V313" s="94">
        <v>298732.43</v>
      </c>
      <c r="W313" s="96">
        <f t="shared" si="15"/>
        <v>0.99842244988075712</v>
      </c>
      <c r="X313" s="108"/>
      <c r="Y313" s="9"/>
      <c r="Z313" s="10"/>
      <c r="AA313" s="11"/>
    </row>
    <row r="314" spans="1:27" ht="16.5" customHeight="1" x14ac:dyDescent="0.2">
      <c r="A314" s="118">
        <v>312</v>
      </c>
      <c r="B314" s="99" t="s">
        <v>400</v>
      </c>
      <c r="C314" s="90" t="s">
        <v>130</v>
      </c>
      <c r="D314" s="90">
        <v>2011</v>
      </c>
      <c r="E314" s="90">
        <v>76398</v>
      </c>
      <c r="F314" s="92">
        <v>39545</v>
      </c>
      <c r="G314" s="93"/>
      <c r="H314" s="93">
        <v>40787</v>
      </c>
      <c r="I314" s="93">
        <v>41518</v>
      </c>
      <c r="J314" s="93">
        <v>42415</v>
      </c>
      <c r="K314" s="136">
        <f t="shared" si="13"/>
        <v>4.4602739726027396</v>
      </c>
      <c r="L314" s="136">
        <f t="shared" si="14"/>
        <v>2.4575342465753423</v>
      </c>
      <c r="M314" s="93" t="s">
        <v>689</v>
      </c>
      <c r="N314" s="90" t="s">
        <v>689</v>
      </c>
      <c r="O314" s="94">
        <v>299789.46999999997</v>
      </c>
      <c r="P314" s="94"/>
      <c r="Q314" s="95"/>
      <c r="R314" s="95"/>
      <c r="S314" s="94"/>
      <c r="T314" s="95"/>
      <c r="U314" s="95"/>
      <c r="V314" s="94">
        <v>299474.46999999997</v>
      </c>
      <c r="W314" s="96">
        <f t="shared" si="15"/>
        <v>0.99894926262753658</v>
      </c>
      <c r="X314" s="108"/>
      <c r="Y314" s="9"/>
      <c r="Z314" s="10"/>
      <c r="AA314" s="11"/>
    </row>
    <row r="315" spans="1:27" ht="16.5" customHeight="1" x14ac:dyDescent="0.2">
      <c r="A315" s="118">
        <v>313</v>
      </c>
      <c r="B315" s="90" t="s">
        <v>20</v>
      </c>
      <c r="C315" s="90" t="s">
        <v>130</v>
      </c>
      <c r="D315" s="90">
        <v>2015</v>
      </c>
      <c r="E315" s="90">
        <v>76461</v>
      </c>
      <c r="F315" s="92">
        <v>39583</v>
      </c>
      <c r="G315" s="93"/>
      <c r="H315" s="93">
        <v>39845</v>
      </c>
      <c r="I315" s="93">
        <v>42339</v>
      </c>
      <c r="J315" s="93">
        <v>42415</v>
      </c>
      <c r="K315" s="136">
        <f t="shared" si="13"/>
        <v>7.0410958904109586</v>
      </c>
      <c r="L315" s="136">
        <f t="shared" si="14"/>
        <v>0.20821917808219179</v>
      </c>
      <c r="M315" s="93" t="s">
        <v>689</v>
      </c>
      <c r="N315" s="90" t="s">
        <v>691</v>
      </c>
      <c r="O315" s="94">
        <v>8539050</v>
      </c>
      <c r="P315" s="94">
        <v>7991608</v>
      </c>
      <c r="Q315" s="95">
        <v>249399</v>
      </c>
      <c r="R315" s="95">
        <v>0</v>
      </c>
      <c r="S315" s="94">
        <v>194118</v>
      </c>
      <c r="T315" s="95">
        <v>184006</v>
      </c>
      <c r="U315" s="95">
        <v>94.8</v>
      </c>
      <c r="V315" s="94">
        <v>8425152.7300000004</v>
      </c>
      <c r="W315" s="96">
        <f t="shared" si="15"/>
        <v>0.98666159935824249</v>
      </c>
      <c r="X315" s="108"/>
      <c r="Y315" s="9"/>
      <c r="Z315" s="10"/>
      <c r="AA315" s="11"/>
    </row>
    <row r="316" spans="1:27" ht="27" customHeight="1" x14ac:dyDescent="0.2">
      <c r="A316" s="118">
        <v>314</v>
      </c>
      <c r="B316" s="98" t="s">
        <v>468</v>
      </c>
      <c r="C316" s="90" t="s">
        <v>130</v>
      </c>
      <c r="D316" s="90">
        <v>2010</v>
      </c>
      <c r="E316" s="90">
        <v>76466</v>
      </c>
      <c r="F316" s="92">
        <v>39548</v>
      </c>
      <c r="G316" s="93"/>
      <c r="H316" s="93">
        <v>39630</v>
      </c>
      <c r="I316" s="93">
        <v>40513</v>
      </c>
      <c r="J316" s="93">
        <v>42415</v>
      </c>
      <c r="K316" s="136">
        <f t="shared" si="13"/>
        <v>7.6301369863013697</v>
      </c>
      <c r="L316" s="136">
        <f t="shared" si="14"/>
        <v>5.2109589041095887</v>
      </c>
      <c r="M316" s="93" t="s">
        <v>689</v>
      </c>
      <c r="N316" s="90" t="s">
        <v>689</v>
      </c>
      <c r="O316" s="94">
        <v>1745749</v>
      </c>
      <c r="P316" s="94"/>
      <c r="Q316" s="95"/>
      <c r="R316" s="95"/>
      <c r="S316" s="94"/>
      <c r="T316" s="95"/>
      <c r="U316" s="95"/>
      <c r="V316" s="94">
        <v>1054823.72</v>
      </c>
      <c r="W316" s="96">
        <f t="shared" si="15"/>
        <v>0.60422415822664077</v>
      </c>
      <c r="X316" s="108"/>
      <c r="Y316" s="9"/>
      <c r="Z316" s="10"/>
      <c r="AA316" s="11"/>
    </row>
    <row r="317" spans="1:27" ht="27" customHeight="1" x14ac:dyDescent="0.2">
      <c r="A317" s="118">
        <v>315</v>
      </c>
      <c r="B317" s="98" t="s">
        <v>470</v>
      </c>
      <c r="C317" s="90" t="s">
        <v>130</v>
      </c>
      <c r="D317" s="90">
        <v>2010</v>
      </c>
      <c r="E317" s="91">
        <v>76505</v>
      </c>
      <c r="F317" s="92">
        <v>39575</v>
      </c>
      <c r="G317" s="93"/>
      <c r="H317" s="93">
        <v>39753</v>
      </c>
      <c r="I317" s="93">
        <v>40787</v>
      </c>
      <c r="J317" s="93">
        <v>42415</v>
      </c>
      <c r="K317" s="136">
        <f t="shared" si="13"/>
        <v>7.2931506849315069</v>
      </c>
      <c r="L317" s="136">
        <f t="shared" si="14"/>
        <v>4.4602739726027396</v>
      </c>
      <c r="M317" s="93" t="s">
        <v>691</v>
      </c>
      <c r="N317" s="90" t="s">
        <v>689</v>
      </c>
      <c r="O317" s="94">
        <v>1110460</v>
      </c>
      <c r="P317" s="94"/>
      <c r="Q317" s="95"/>
      <c r="R317" s="95"/>
      <c r="S317" s="94"/>
      <c r="T317" s="95"/>
      <c r="U317" s="95"/>
      <c r="V317" s="94">
        <v>703543</v>
      </c>
      <c r="W317" s="96">
        <f t="shared" si="15"/>
        <v>0.63355996614015808</v>
      </c>
      <c r="X317" s="108"/>
      <c r="Y317" s="9"/>
      <c r="Z317" s="10"/>
      <c r="AA317" s="11"/>
    </row>
    <row r="318" spans="1:27" ht="16.5" customHeight="1" x14ac:dyDescent="0.2">
      <c r="A318" s="118">
        <v>316</v>
      </c>
      <c r="B318" s="99" t="s">
        <v>22</v>
      </c>
      <c r="C318" s="90" t="s">
        <v>267</v>
      </c>
      <c r="D318" s="90">
        <v>2011</v>
      </c>
      <c r="E318" s="91">
        <v>76746</v>
      </c>
      <c r="F318" s="92">
        <v>39498</v>
      </c>
      <c r="G318" s="93"/>
      <c r="H318" s="93">
        <v>39479</v>
      </c>
      <c r="I318" s="93">
        <v>42339</v>
      </c>
      <c r="J318" s="93">
        <v>42415</v>
      </c>
      <c r="K318" s="136">
        <f t="shared" si="13"/>
        <v>8.043835616438356</v>
      </c>
      <c r="L318" s="136">
        <f t="shared" si="14"/>
        <v>0.20821917808219179</v>
      </c>
      <c r="M318" s="93" t="s">
        <v>689</v>
      </c>
      <c r="N318" s="90" t="s">
        <v>689</v>
      </c>
      <c r="O318" s="94">
        <v>6597709</v>
      </c>
      <c r="P318" s="94"/>
      <c r="Q318" s="95"/>
      <c r="R318" s="95"/>
      <c r="S318" s="94"/>
      <c r="T318" s="95"/>
      <c r="U318" s="95"/>
      <c r="V318" s="94">
        <v>6595322.2199999997</v>
      </c>
      <c r="W318" s="96">
        <f t="shared" si="15"/>
        <v>0.99963824109247612</v>
      </c>
      <c r="X318" s="108"/>
      <c r="Y318" s="9"/>
      <c r="Z318" s="10"/>
      <c r="AA318" s="11"/>
    </row>
    <row r="319" spans="1:27" ht="30" customHeight="1" x14ac:dyDescent="0.2">
      <c r="A319" s="118">
        <v>317</v>
      </c>
      <c r="B319" s="98" t="s">
        <v>473</v>
      </c>
      <c r="C319" s="90" t="s">
        <v>130</v>
      </c>
      <c r="D319" s="90">
        <v>2010</v>
      </c>
      <c r="E319" s="91">
        <v>77033</v>
      </c>
      <c r="F319" s="92">
        <v>39552</v>
      </c>
      <c r="G319" s="93"/>
      <c r="H319" s="93">
        <v>39753</v>
      </c>
      <c r="I319" s="93">
        <v>40513</v>
      </c>
      <c r="J319" s="93">
        <v>42415</v>
      </c>
      <c r="K319" s="136">
        <f t="shared" si="13"/>
        <v>7.2931506849315069</v>
      </c>
      <c r="L319" s="136">
        <f t="shared" si="14"/>
        <v>5.2109589041095887</v>
      </c>
      <c r="M319" s="93" t="s">
        <v>689</v>
      </c>
      <c r="N319" s="90" t="s">
        <v>689</v>
      </c>
      <c r="O319" s="94">
        <v>347142</v>
      </c>
      <c r="P319" s="94"/>
      <c r="Q319" s="95"/>
      <c r="R319" s="95"/>
      <c r="S319" s="94"/>
      <c r="T319" s="95"/>
      <c r="U319" s="95"/>
      <c r="V319" s="94">
        <v>168751.02</v>
      </c>
      <c r="W319" s="96">
        <f t="shared" si="15"/>
        <v>0.48611524966728309</v>
      </c>
      <c r="X319" s="108"/>
      <c r="Y319" s="9"/>
      <c r="Z319" s="10"/>
      <c r="AA319" s="11"/>
    </row>
    <row r="320" spans="1:27" ht="16.5" customHeight="1" x14ac:dyDescent="0.2">
      <c r="A320" s="118">
        <v>318</v>
      </c>
      <c r="B320" s="98" t="s">
        <v>506</v>
      </c>
      <c r="C320" s="90" t="s">
        <v>130</v>
      </c>
      <c r="D320" s="90">
        <v>2010</v>
      </c>
      <c r="E320" s="91">
        <v>77127</v>
      </c>
      <c r="F320" s="92">
        <v>39755</v>
      </c>
      <c r="G320" s="93"/>
      <c r="H320" s="93">
        <v>40360</v>
      </c>
      <c r="I320" s="93">
        <v>40513</v>
      </c>
      <c r="J320" s="93">
        <v>42415</v>
      </c>
      <c r="K320" s="136">
        <f t="shared" si="13"/>
        <v>5.6301369863013697</v>
      </c>
      <c r="L320" s="136">
        <f t="shared" si="14"/>
        <v>5.2109589041095887</v>
      </c>
      <c r="M320" s="93" t="s">
        <v>691</v>
      </c>
      <c r="N320" s="90" t="s">
        <v>689</v>
      </c>
      <c r="O320" s="94">
        <v>258517.94</v>
      </c>
      <c r="P320" s="94"/>
      <c r="Q320" s="95"/>
      <c r="R320" s="95"/>
      <c r="S320" s="94"/>
      <c r="T320" s="95"/>
      <c r="U320" s="95"/>
      <c r="V320" s="94">
        <v>249999.34</v>
      </c>
      <c r="W320" s="96">
        <f t="shared" si="15"/>
        <v>0.9670483216754705</v>
      </c>
      <c r="X320" s="108"/>
      <c r="Y320" s="9"/>
      <c r="Z320" s="10"/>
      <c r="AA320" s="11"/>
    </row>
    <row r="321" spans="1:27" ht="16.5" customHeight="1" x14ac:dyDescent="0.2">
      <c r="A321" s="118">
        <v>319</v>
      </c>
      <c r="B321" s="99" t="s">
        <v>668</v>
      </c>
      <c r="C321" s="90" t="s">
        <v>268</v>
      </c>
      <c r="D321" s="90">
        <v>2011</v>
      </c>
      <c r="E321" s="90">
        <v>77218</v>
      </c>
      <c r="F321" s="92">
        <v>39504</v>
      </c>
      <c r="G321" s="93"/>
      <c r="H321" s="93">
        <v>39692</v>
      </c>
      <c r="I321" s="93">
        <v>40878</v>
      </c>
      <c r="J321" s="93">
        <v>42415</v>
      </c>
      <c r="K321" s="136">
        <f t="shared" si="13"/>
        <v>7.4602739726027396</v>
      </c>
      <c r="L321" s="136">
        <f t="shared" si="14"/>
        <v>4.2109589041095887</v>
      </c>
      <c r="M321" s="93" t="s">
        <v>689</v>
      </c>
      <c r="N321" s="90" t="s">
        <v>689</v>
      </c>
      <c r="O321" s="94">
        <v>183061</v>
      </c>
      <c r="P321" s="94"/>
      <c r="Q321" s="95"/>
      <c r="R321" s="95"/>
      <c r="S321" s="94"/>
      <c r="T321" s="95"/>
      <c r="U321" s="95"/>
      <c r="V321" s="94">
        <v>243001.25</v>
      </c>
      <c r="W321" s="96">
        <f t="shared" si="15"/>
        <v>1.3274332053250009</v>
      </c>
      <c r="X321" s="108"/>
      <c r="Y321" s="9"/>
      <c r="Z321" s="10"/>
      <c r="AA321" s="11"/>
    </row>
    <row r="322" spans="1:27" ht="24.75" customHeight="1" x14ac:dyDescent="0.2">
      <c r="A322" s="118">
        <v>320</v>
      </c>
      <c r="B322" s="99" t="s">
        <v>382</v>
      </c>
      <c r="C322" s="90" t="s">
        <v>130</v>
      </c>
      <c r="D322" s="90">
        <v>2011</v>
      </c>
      <c r="E322" s="90">
        <v>77222</v>
      </c>
      <c r="F322" s="92">
        <v>39591</v>
      </c>
      <c r="G322" s="93"/>
      <c r="H322" s="93">
        <v>40118</v>
      </c>
      <c r="I322" s="93">
        <v>42064</v>
      </c>
      <c r="J322" s="93">
        <v>42415</v>
      </c>
      <c r="K322" s="136">
        <f t="shared" si="13"/>
        <v>6.2931506849315069</v>
      </c>
      <c r="L322" s="136">
        <f t="shared" si="14"/>
        <v>0.9616438356164384</v>
      </c>
      <c r="M322" s="93" t="s">
        <v>689</v>
      </c>
      <c r="N322" s="90" t="s">
        <v>691</v>
      </c>
      <c r="O322" s="94">
        <v>2684107.79</v>
      </c>
      <c r="P322" s="94"/>
      <c r="Q322" s="95"/>
      <c r="R322" s="95"/>
      <c r="S322" s="94"/>
      <c r="T322" s="95"/>
      <c r="U322" s="95"/>
      <c r="V322" s="94">
        <v>2543954.5099999998</v>
      </c>
      <c r="W322" s="96">
        <f t="shared" si="15"/>
        <v>0.94778403441092796</v>
      </c>
      <c r="X322" s="108"/>
      <c r="Y322" s="9"/>
      <c r="Z322" s="10"/>
      <c r="AA322" s="11"/>
    </row>
    <row r="323" spans="1:27" ht="26.25" customHeight="1" x14ac:dyDescent="0.2">
      <c r="A323" s="118">
        <v>321</v>
      </c>
      <c r="B323" s="98" t="s">
        <v>497</v>
      </c>
      <c r="C323" s="90" t="s">
        <v>130</v>
      </c>
      <c r="D323" s="90">
        <v>2010</v>
      </c>
      <c r="E323" s="90">
        <v>77429</v>
      </c>
      <c r="F323" s="92">
        <v>39604</v>
      </c>
      <c r="G323" s="93"/>
      <c r="H323" s="93">
        <v>39722</v>
      </c>
      <c r="I323" s="93">
        <v>40513</v>
      </c>
      <c r="J323" s="93">
        <v>42415</v>
      </c>
      <c r="K323" s="136">
        <f t="shared" si="13"/>
        <v>7.3780821917808215</v>
      </c>
      <c r="L323" s="136">
        <f t="shared" si="14"/>
        <v>5.2109589041095887</v>
      </c>
      <c r="M323" s="93" t="s">
        <v>689</v>
      </c>
      <c r="N323" s="90" t="s">
        <v>689</v>
      </c>
      <c r="O323" s="94">
        <v>1526250</v>
      </c>
      <c r="P323" s="94"/>
      <c r="Q323" s="95"/>
      <c r="R323" s="95"/>
      <c r="S323" s="94"/>
      <c r="T323" s="95"/>
      <c r="U323" s="95"/>
      <c r="V323" s="94">
        <v>233558.63</v>
      </c>
      <c r="W323" s="96">
        <f t="shared" si="15"/>
        <v>0.15302776740376742</v>
      </c>
      <c r="X323" s="108"/>
      <c r="Y323" s="9"/>
      <c r="Z323" s="10"/>
      <c r="AA323" s="11"/>
    </row>
    <row r="324" spans="1:27" ht="26.25" customHeight="1" x14ac:dyDescent="0.2">
      <c r="A324" s="118">
        <v>322</v>
      </c>
      <c r="B324" s="97" t="s">
        <v>638</v>
      </c>
      <c r="C324" s="90" t="s">
        <v>268</v>
      </c>
      <c r="D324" s="90">
        <v>2013</v>
      </c>
      <c r="E324" s="90">
        <v>77864</v>
      </c>
      <c r="F324" s="92">
        <v>40102</v>
      </c>
      <c r="G324" s="93"/>
      <c r="H324" s="93">
        <v>39722</v>
      </c>
      <c r="I324" s="93">
        <v>41518</v>
      </c>
      <c r="J324" s="93">
        <v>42415</v>
      </c>
      <c r="K324" s="136">
        <f t="shared" ref="K324:K387" si="16">+(J324-H324)/365</f>
        <v>7.3780821917808215</v>
      </c>
      <c r="L324" s="136">
        <f t="shared" si="14"/>
        <v>2.4575342465753423</v>
      </c>
      <c r="M324" s="93" t="s">
        <v>689</v>
      </c>
      <c r="N324" s="90" t="s">
        <v>691</v>
      </c>
      <c r="O324" s="94">
        <v>6590540.3099999996</v>
      </c>
      <c r="P324" s="94"/>
      <c r="Q324" s="95"/>
      <c r="R324" s="95"/>
      <c r="S324" s="94"/>
      <c r="T324" s="95"/>
      <c r="U324" s="95"/>
      <c r="V324" s="94">
        <v>6514488.4500000002</v>
      </c>
      <c r="W324" s="96">
        <f t="shared" si="15"/>
        <v>0.9884604514314852</v>
      </c>
      <c r="X324" s="108"/>
      <c r="Y324" s="9"/>
      <c r="Z324" s="10"/>
      <c r="AA324" s="11"/>
    </row>
    <row r="325" spans="1:27" ht="45.75" customHeight="1" x14ac:dyDescent="0.2">
      <c r="A325" s="118">
        <v>323</v>
      </c>
      <c r="B325" s="98" t="s">
        <v>492</v>
      </c>
      <c r="C325" s="90" t="s">
        <v>130</v>
      </c>
      <c r="D325" s="90">
        <v>2010</v>
      </c>
      <c r="E325" s="90">
        <v>77865</v>
      </c>
      <c r="F325" s="92">
        <v>39594</v>
      </c>
      <c r="G325" s="93"/>
      <c r="H325" s="93">
        <v>39783</v>
      </c>
      <c r="I325" s="93">
        <v>40148</v>
      </c>
      <c r="J325" s="93">
        <v>42415</v>
      </c>
      <c r="K325" s="136">
        <f t="shared" si="16"/>
        <v>7.2109589041095887</v>
      </c>
      <c r="L325" s="136">
        <f t="shared" ref="L325:L388" si="17">+(J325-I325)/365</f>
        <v>6.2109589041095887</v>
      </c>
      <c r="M325" s="93" t="s">
        <v>689</v>
      </c>
      <c r="N325" s="90" t="s">
        <v>689</v>
      </c>
      <c r="O325" s="94">
        <v>1500000</v>
      </c>
      <c r="P325" s="94"/>
      <c r="Q325" s="95"/>
      <c r="R325" s="95"/>
      <c r="S325" s="94"/>
      <c r="T325" s="95"/>
      <c r="U325" s="95"/>
      <c r="V325" s="94">
        <v>304174.90000000002</v>
      </c>
      <c r="W325" s="96">
        <f t="shared" si="15"/>
        <v>0.20278326666666668</v>
      </c>
      <c r="X325" s="108" t="s">
        <v>775</v>
      </c>
      <c r="Y325" s="9"/>
      <c r="Z325" s="10"/>
      <c r="AA325" s="11"/>
    </row>
    <row r="326" spans="1:27" ht="16.5" customHeight="1" x14ac:dyDescent="0.2">
      <c r="A326" s="118">
        <v>324</v>
      </c>
      <c r="B326" s="99" t="s">
        <v>375</v>
      </c>
      <c r="C326" s="90" t="s">
        <v>130</v>
      </c>
      <c r="D326" s="90">
        <v>2011</v>
      </c>
      <c r="E326" s="91">
        <v>78742</v>
      </c>
      <c r="F326" s="92">
        <v>39631</v>
      </c>
      <c r="G326" s="93"/>
      <c r="H326" s="93">
        <v>39661</v>
      </c>
      <c r="I326" s="93">
        <v>40878</v>
      </c>
      <c r="J326" s="93">
        <v>42415</v>
      </c>
      <c r="K326" s="136">
        <f t="shared" si="16"/>
        <v>7.5452054794520551</v>
      </c>
      <c r="L326" s="136">
        <f t="shared" si="17"/>
        <v>4.2109589041095887</v>
      </c>
      <c r="M326" s="93" t="s">
        <v>689</v>
      </c>
      <c r="N326" s="90" t="s">
        <v>689</v>
      </c>
      <c r="O326" s="94">
        <v>982982</v>
      </c>
      <c r="P326" s="94"/>
      <c r="Q326" s="95"/>
      <c r="R326" s="95"/>
      <c r="S326" s="94"/>
      <c r="T326" s="95"/>
      <c r="U326" s="95"/>
      <c r="V326" s="94">
        <v>973055.24</v>
      </c>
      <c r="W326" s="96">
        <f t="shared" si="15"/>
        <v>0.98990138171400899</v>
      </c>
      <c r="X326" s="108"/>
      <c r="Y326" s="9"/>
      <c r="Z326" s="10"/>
      <c r="AA326" s="11"/>
    </row>
    <row r="327" spans="1:27" ht="30.75" customHeight="1" x14ac:dyDescent="0.2">
      <c r="A327" s="118">
        <v>325</v>
      </c>
      <c r="B327" s="99" t="s">
        <v>670</v>
      </c>
      <c r="C327" s="90" t="s">
        <v>268</v>
      </c>
      <c r="D327" s="90">
        <v>2011</v>
      </c>
      <c r="E327" s="90">
        <v>79630</v>
      </c>
      <c r="F327" s="92">
        <v>39549</v>
      </c>
      <c r="G327" s="93"/>
      <c r="H327" s="93">
        <v>39783</v>
      </c>
      <c r="I327" s="93">
        <v>40878</v>
      </c>
      <c r="J327" s="93">
        <v>42415</v>
      </c>
      <c r="K327" s="136">
        <f t="shared" si="16"/>
        <v>7.2109589041095887</v>
      </c>
      <c r="L327" s="136">
        <f t="shared" si="17"/>
        <v>4.2109589041095887</v>
      </c>
      <c r="M327" s="93" t="s">
        <v>689</v>
      </c>
      <c r="N327" s="90" t="s">
        <v>689</v>
      </c>
      <c r="O327" s="94">
        <v>1046307</v>
      </c>
      <c r="P327" s="94"/>
      <c r="Q327" s="95"/>
      <c r="R327" s="95"/>
      <c r="S327" s="94"/>
      <c r="T327" s="95"/>
      <c r="U327" s="95"/>
      <c r="V327" s="94">
        <v>1665700.87</v>
      </c>
      <c r="W327" s="96">
        <f t="shared" si="15"/>
        <v>1.5919810055748458</v>
      </c>
      <c r="X327" s="108"/>
      <c r="Y327" s="9"/>
      <c r="Z327" s="10"/>
      <c r="AA327" s="11"/>
    </row>
    <row r="328" spans="1:27" ht="16.5" customHeight="1" x14ac:dyDescent="0.2">
      <c r="A328" s="118">
        <v>326</v>
      </c>
      <c r="B328" s="99" t="s">
        <v>379</v>
      </c>
      <c r="C328" s="90" t="s">
        <v>130</v>
      </c>
      <c r="D328" s="90">
        <v>2011</v>
      </c>
      <c r="E328" s="90">
        <v>79663</v>
      </c>
      <c r="F328" s="92">
        <v>39770</v>
      </c>
      <c r="G328" s="93"/>
      <c r="H328" s="93">
        <v>40210</v>
      </c>
      <c r="I328" s="93">
        <v>40513</v>
      </c>
      <c r="J328" s="93">
        <v>42415</v>
      </c>
      <c r="K328" s="136">
        <f t="shared" si="16"/>
        <v>6.0410958904109586</v>
      </c>
      <c r="L328" s="136">
        <f t="shared" si="17"/>
        <v>5.2109589041095887</v>
      </c>
      <c r="M328" s="93" t="s">
        <v>691</v>
      </c>
      <c r="N328" s="90" t="s">
        <v>689</v>
      </c>
      <c r="O328" s="94">
        <v>284017</v>
      </c>
      <c r="P328" s="94"/>
      <c r="Q328" s="95"/>
      <c r="R328" s="95"/>
      <c r="S328" s="94"/>
      <c r="T328" s="95"/>
      <c r="U328" s="95"/>
      <c r="V328" s="94">
        <v>277135.44</v>
      </c>
      <c r="W328" s="96">
        <f t="shared" ref="W328:W391" si="18">+V328/O328</f>
        <v>0.97577060528066983</v>
      </c>
      <c r="X328" s="108"/>
      <c r="Y328" s="9"/>
      <c r="Z328" s="10"/>
      <c r="AA328" s="11"/>
    </row>
    <row r="329" spans="1:27" ht="37.5" customHeight="1" x14ac:dyDescent="0.2">
      <c r="A329" s="118">
        <v>327</v>
      </c>
      <c r="B329" s="89" t="s">
        <v>653</v>
      </c>
      <c r="C329" s="90" t="s">
        <v>268</v>
      </c>
      <c r="D329" s="90">
        <v>2012</v>
      </c>
      <c r="E329" s="90">
        <v>79853</v>
      </c>
      <c r="F329" s="92" t="s">
        <v>752</v>
      </c>
      <c r="G329" s="93"/>
      <c r="H329" s="93" t="s">
        <v>698</v>
      </c>
      <c r="I329" s="93" t="s">
        <v>698</v>
      </c>
      <c r="J329" s="93">
        <v>42415</v>
      </c>
      <c r="K329" s="136" t="e">
        <f t="shared" si="16"/>
        <v>#VALUE!</v>
      </c>
      <c r="L329" s="136" t="e">
        <f t="shared" si="17"/>
        <v>#VALUE!</v>
      </c>
      <c r="M329" s="93" t="s">
        <v>689</v>
      </c>
      <c r="N329" s="90" t="s">
        <v>689</v>
      </c>
      <c r="O329" s="94">
        <v>3511622</v>
      </c>
      <c r="P329" s="94"/>
      <c r="Q329" s="95"/>
      <c r="R329" s="95"/>
      <c r="S329" s="94"/>
      <c r="T329" s="95"/>
      <c r="U329" s="95"/>
      <c r="V329" s="94">
        <v>0</v>
      </c>
      <c r="W329" s="96">
        <f t="shared" si="18"/>
        <v>0</v>
      </c>
      <c r="X329" s="108"/>
      <c r="Y329" s="9"/>
      <c r="Z329" s="10"/>
      <c r="AA329" s="11"/>
    </row>
    <row r="330" spans="1:27" ht="29.25" customHeight="1" x14ac:dyDescent="0.2">
      <c r="A330" s="118">
        <v>328</v>
      </c>
      <c r="B330" s="99" t="s">
        <v>404</v>
      </c>
      <c r="C330" s="90" t="s">
        <v>130</v>
      </c>
      <c r="D330" s="90">
        <v>2011</v>
      </c>
      <c r="E330" s="90">
        <v>80669</v>
      </c>
      <c r="F330" s="92">
        <v>39552</v>
      </c>
      <c r="G330" s="93"/>
      <c r="H330" s="93">
        <v>40787</v>
      </c>
      <c r="I330" s="93">
        <v>41518</v>
      </c>
      <c r="J330" s="93">
        <v>42415</v>
      </c>
      <c r="K330" s="136">
        <f t="shared" si="16"/>
        <v>4.4602739726027396</v>
      </c>
      <c r="L330" s="136">
        <f t="shared" si="17"/>
        <v>2.4575342465753423</v>
      </c>
      <c r="M330" s="93" t="s">
        <v>689</v>
      </c>
      <c r="N330" s="90" t="s">
        <v>689</v>
      </c>
      <c r="O330" s="94">
        <v>296055.13</v>
      </c>
      <c r="P330" s="94"/>
      <c r="Q330" s="95"/>
      <c r="R330" s="95"/>
      <c r="S330" s="94"/>
      <c r="T330" s="95"/>
      <c r="U330" s="95"/>
      <c r="V330" s="94">
        <v>295743.13</v>
      </c>
      <c r="W330" s="96">
        <f t="shared" si="18"/>
        <v>0.99894614222695621</v>
      </c>
      <c r="X330" s="108"/>
      <c r="Y330" s="9"/>
      <c r="Z330" s="10"/>
      <c r="AA330" s="11"/>
    </row>
    <row r="331" spans="1:27" ht="45.75" customHeight="1" x14ac:dyDescent="0.2">
      <c r="A331" s="118">
        <v>329</v>
      </c>
      <c r="B331" s="98" t="s">
        <v>471</v>
      </c>
      <c r="C331" s="90" t="s">
        <v>267</v>
      </c>
      <c r="D331" s="90">
        <v>2010</v>
      </c>
      <c r="E331" s="91">
        <v>81906</v>
      </c>
      <c r="F331" s="92">
        <v>39563</v>
      </c>
      <c r="G331" s="93"/>
      <c r="H331" s="93">
        <v>39783</v>
      </c>
      <c r="I331" s="93">
        <v>41122</v>
      </c>
      <c r="J331" s="93">
        <v>42415</v>
      </c>
      <c r="K331" s="136">
        <f t="shared" si="16"/>
        <v>7.2109589041095887</v>
      </c>
      <c r="L331" s="136">
        <f t="shared" si="17"/>
        <v>3.5424657534246577</v>
      </c>
      <c r="M331" s="93" t="s">
        <v>691</v>
      </c>
      <c r="N331" s="90" t="s">
        <v>689</v>
      </c>
      <c r="O331" s="94">
        <v>1656025.5</v>
      </c>
      <c r="P331" s="94"/>
      <c r="Q331" s="95"/>
      <c r="R331" s="95"/>
      <c r="S331" s="94"/>
      <c r="T331" s="95"/>
      <c r="U331" s="95"/>
      <c r="V331" s="94">
        <v>1004419.52</v>
      </c>
      <c r="W331" s="96">
        <f t="shared" si="18"/>
        <v>0.6065241869765895</v>
      </c>
      <c r="X331" s="108" t="s">
        <v>754</v>
      </c>
      <c r="Y331" s="9"/>
      <c r="Z331" s="10"/>
      <c r="AA331" s="11"/>
    </row>
    <row r="332" spans="1:27" ht="45.75" customHeight="1" x14ac:dyDescent="0.2">
      <c r="A332" s="118">
        <v>330</v>
      </c>
      <c r="B332" s="89" t="s">
        <v>343</v>
      </c>
      <c r="C332" s="90" t="s">
        <v>130</v>
      </c>
      <c r="D332" s="90">
        <v>2012</v>
      </c>
      <c r="E332" s="91">
        <v>82298</v>
      </c>
      <c r="F332" s="92">
        <v>39609</v>
      </c>
      <c r="G332" s="93"/>
      <c r="H332" s="93">
        <v>40118</v>
      </c>
      <c r="I332" s="93">
        <v>40695</v>
      </c>
      <c r="J332" s="93">
        <v>42415</v>
      </c>
      <c r="K332" s="136">
        <f t="shared" si="16"/>
        <v>6.2931506849315069</v>
      </c>
      <c r="L332" s="136">
        <f t="shared" si="17"/>
        <v>4.7123287671232879</v>
      </c>
      <c r="M332" s="93" t="s">
        <v>691</v>
      </c>
      <c r="N332" s="90" t="s">
        <v>691</v>
      </c>
      <c r="O332" s="94">
        <v>1493153</v>
      </c>
      <c r="P332" s="94"/>
      <c r="Q332" s="95"/>
      <c r="R332" s="95"/>
      <c r="S332" s="94"/>
      <c r="T332" s="95"/>
      <c r="U332" s="95"/>
      <c r="V332" s="94">
        <v>1133588.82</v>
      </c>
      <c r="W332" s="96">
        <f t="shared" si="18"/>
        <v>0.75919133538224148</v>
      </c>
      <c r="X332" s="108" t="s">
        <v>812</v>
      </c>
      <c r="Y332" s="9"/>
      <c r="Z332" s="10"/>
      <c r="AA332" s="11"/>
    </row>
    <row r="333" spans="1:27" ht="24" customHeight="1" x14ac:dyDescent="0.2">
      <c r="A333" s="118">
        <v>331</v>
      </c>
      <c r="B333" s="98" t="s">
        <v>515</v>
      </c>
      <c r="C333" s="90" t="s">
        <v>130</v>
      </c>
      <c r="D333" s="90">
        <v>2010</v>
      </c>
      <c r="E333" s="90">
        <v>82941</v>
      </c>
      <c r="F333" s="92">
        <v>39623</v>
      </c>
      <c r="G333" s="93"/>
      <c r="H333" s="93" t="s">
        <v>698</v>
      </c>
      <c r="I333" s="93" t="s">
        <v>698</v>
      </c>
      <c r="J333" s="93">
        <v>42415</v>
      </c>
      <c r="K333" s="136" t="e">
        <f t="shared" si="16"/>
        <v>#VALUE!</v>
      </c>
      <c r="L333" s="136" t="e">
        <f t="shared" si="17"/>
        <v>#VALUE!</v>
      </c>
      <c r="M333" s="93" t="s">
        <v>689</v>
      </c>
      <c r="N333" s="90" t="s">
        <v>689</v>
      </c>
      <c r="O333" s="94">
        <v>682162</v>
      </c>
      <c r="P333" s="94"/>
      <c r="Q333" s="95"/>
      <c r="R333" s="95"/>
      <c r="S333" s="94"/>
      <c r="T333" s="95"/>
      <c r="U333" s="95"/>
      <c r="V333" s="94">
        <v>0</v>
      </c>
      <c r="W333" s="96">
        <f t="shared" si="18"/>
        <v>0</v>
      </c>
      <c r="X333" s="108"/>
      <c r="Y333" s="9"/>
      <c r="Z333" s="10"/>
      <c r="AA333" s="11"/>
    </row>
    <row r="334" spans="1:27" ht="34.5" customHeight="1" x14ac:dyDescent="0.2">
      <c r="A334" s="118">
        <v>332</v>
      </c>
      <c r="B334" s="89" t="s">
        <v>345</v>
      </c>
      <c r="C334" s="90" t="s">
        <v>130</v>
      </c>
      <c r="D334" s="90">
        <v>2012</v>
      </c>
      <c r="E334" s="90">
        <v>83663</v>
      </c>
      <c r="F334" s="92">
        <v>39575</v>
      </c>
      <c r="G334" s="93"/>
      <c r="H334" s="93">
        <v>39722</v>
      </c>
      <c r="I334" s="93">
        <v>40391</v>
      </c>
      <c r="J334" s="93">
        <v>42415</v>
      </c>
      <c r="K334" s="136">
        <f t="shared" si="16"/>
        <v>7.3780821917808215</v>
      </c>
      <c r="L334" s="136">
        <f t="shared" si="17"/>
        <v>5.5452054794520551</v>
      </c>
      <c r="M334" s="93" t="s">
        <v>689</v>
      </c>
      <c r="N334" s="90" t="s">
        <v>691</v>
      </c>
      <c r="O334" s="94">
        <v>100276</v>
      </c>
      <c r="P334" s="94"/>
      <c r="Q334" s="95"/>
      <c r="R334" s="95"/>
      <c r="S334" s="94"/>
      <c r="T334" s="95"/>
      <c r="U334" s="95"/>
      <c r="V334" s="94">
        <v>113862</v>
      </c>
      <c r="W334" s="96">
        <f t="shared" si="18"/>
        <v>1.1354860584785991</v>
      </c>
      <c r="X334" s="108"/>
      <c r="Y334" s="9"/>
      <c r="Z334" s="10"/>
      <c r="AA334" s="11"/>
    </row>
    <row r="335" spans="1:27" ht="34.5" customHeight="1" x14ac:dyDescent="0.2">
      <c r="A335" s="118">
        <v>333</v>
      </c>
      <c r="B335" s="98" t="s">
        <v>504</v>
      </c>
      <c r="C335" s="90" t="s">
        <v>130</v>
      </c>
      <c r="D335" s="90">
        <v>2010</v>
      </c>
      <c r="E335" s="90">
        <v>83789</v>
      </c>
      <c r="F335" s="92">
        <v>39688</v>
      </c>
      <c r="G335" s="93"/>
      <c r="H335" s="93">
        <v>39783</v>
      </c>
      <c r="I335" s="93">
        <v>40148</v>
      </c>
      <c r="J335" s="93">
        <v>42415</v>
      </c>
      <c r="K335" s="136">
        <f t="shared" si="16"/>
        <v>7.2109589041095887</v>
      </c>
      <c r="L335" s="136">
        <f t="shared" si="17"/>
        <v>6.2109589041095887</v>
      </c>
      <c r="M335" s="93" t="s">
        <v>689</v>
      </c>
      <c r="N335" s="90" t="s">
        <v>689</v>
      </c>
      <c r="O335" s="94">
        <v>670181</v>
      </c>
      <c r="P335" s="94"/>
      <c r="Q335" s="95"/>
      <c r="R335" s="95"/>
      <c r="S335" s="94"/>
      <c r="T335" s="95"/>
      <c r="U335" s="95"/>
      <c r="V335" s="94">
        <v>389767.07</v>
      </c>
      <c r="W335" s="96">
        <f t="shared" si="18"/>
        <v>0.58158478082786591</v>
      </c>
      <c r="X335" s="108"/>
      <c r="Y335" s="9"/>
      <c r="Z335" s="10"/>
      <c r="AA335" s="11"/>
    </row>
    <row r="336" spans="1:27" ht="30" customHeight="1" x14ac:dyDescent="0.2">
      <c r="A336" s="118">
        <v>334</v>
      </c>
      <c r="B336" s="98" t="s">
        <v>499</v>
      </c>
      <c r="C336" s="90" t="s">
        <v>264</v>
      </c>
      <c r="D336" s="90">
        <v>2010</v>
      </c>
      <c r="E336" s="91">
        <v>85916</v>
      </c>
      <c r="F336" s="92">
        <v>39757</v>
      </c>
      <c r="G336" s="93"/>
      <c r="H336" s="93">
        <v>39814</v>
      </c>
      <c r="I336" s="93">
        <v>40513</v>
      </c>
      <c r="J336" s="93">
        <v>42415</v>
      </c>
      <c r="K336" s="136">
        <f t="shared" si="16"/>
        <v>7.1260273972602741</v>
      </c>
      <c r="L336" s="136">
        <f t="shared" si="17"/>
        <v>5.2109589041095887</v>
      </c>
      <c r="M336" s="93" t="s">
        <v>689</v>
      </c>
      <c r="N336" s="90" t="s">
        <v>689</v>
      </c>
      <c r="O336" s="94">
        <v>27086274.670000002</v>
      </c>
      <c r="P336" s="94"/>
      <c r="Q336" s="95"/>
      <c r="R336" s="95"/>
      <c r="S336" s="94"/>
      <c r="T336" s="95"/>
      <c r="U336" s="95"/>
      <c r="V336" s="94">
        <v>29533908.989999998</v>
      </c>
      <c r="W336" s="96">
        <f t="shared" si="18"/>
        <v>1.0903643764164781</v>
      </c>
      <c r="X336" s="108"/>
      <c r="Y336" s="9"/>
      <c r="Z336" s="10"/>
      <c r="AA336" s="11"/>
    </row>
    <row r="337" spans="1:27" ht="30" customHeight="1" x14ac:dyDescent="0.2">
      <c r="A337" s="118">
        <v>335</v>
      </c>
      <c r="B337" s="90" t="s">
        <v>24</v>
      </c>
      <c r="C337" s="90" t="s">
        <v>130</v>
      </c>
      <c r="D337" s="90">
        <v>2015</v>
      </c>
      <c r="E337" s="90">
        <v>86026</v>
      </c>
      <c r="F337" s="92">
        <v>39953</v>
      </c>
      <c r="G337" s="93"/>
      <c r="H337" s="93">
        <v>41122</v>
      </c>
      <c r="I337" s="93">
        <v>42217</v>
      </c>
      <c r="J337" s="93">
        <v>42415</v>
      </c>
      <c r="K337" s="136">
        <f t="shared" si="16"/>
        <v>3.5424657534246577</v>
      </c>
      <c r="L337" s="136">
        <f t="shared" si="17"/>
        <v>0.54246575342465753</v>
      </c>
      <c r="M337" s="93" t="s">
        <v>689</v>
      </c>
      <c r="N337" s="90" t="s">
        <v>691</v>
      </c>
      <c r="O337" s="94">
        <v>48056258</v>
      </c>
      <c r="P337" s="94">
        <v>840815</v>
      </c>
      <c r="Q337" s="95">
        <v>86337</v>
      </c>
      <c r="R337" s="95">
        <v>0</v>
      </c>
      <c r="S337" s="94">
        <v>163844</v>
      </c>
      <c r="T337" s="95">
        <v>163843</v>
      </c>
      <c r="U337" s="95">
        <v>100</v>
      </c>
      <c r="V337" s="94">
        <v>1090996</v>
      </c>
      <c r="W337" s="96">
        <f t="shared" si="18"/>
        <v>2.270247508659538E-2</v>
      </c>
      <c r="X337" s="108"/>
      <c r="Y337" s="9"/>
      <c r="Z337" s="10"/>
      <c r="AA337" s="11"/>
    </row>
    <row r="338" spans="1:27" ht="45.75" customHeight="1" x14ac:dyDescent="0.2">
      <c r="A338" s="118">
        <v>336</v>
      </c>
      <c r="B338" s="98" t="s">
        <v>681</v>
      </c>
      <c r="C338" s="90" t="s">
        <v>268</v>
      </c>
      <c r="D338" s="90">
        <v>2010</v>
      </c>
      <c r="E338" s="90">
        <v>86564</v>
      </c>
      <c r="F338" s="92">
        <v>39602</v>
      </c>
      <c r="G338" s="93"/>
      <c r="H338" s="93">
        <v>39722</v>
      </c>
      <c r="I338" s="93">
        <v>40787</v>
      </c>
      <c r="J338" s="93">
        <v>42415</v>
      </c>
      <c r="K338" s="136">
        <f t="shared" si="16"/>
        <v>7.3780821917808215</v>
      </c>
      <c r="L338" s="136">
        <f t="shared" si="17"/>
        <v>4.4602739726027396</v>
      </c>
      <c r="M338" s="93" t="s">
        <v>689</v>
      </c>
      <c r="N338" s="90" t="s">
        <v>689</v>
      </c>
      <c r="O338" s="94">
        <v>298600</v>
      </c>
      <c r="P338" s="94"/>
      <c r="Q338" s="95"/>
      <c r="R338" s="95"/>
      <c r="S338" s="94"/>
      <c r="T338" s="95"/>
      <c r="U338" s="95"/>
      <c r="V338" s="94">
        <v>310786.84999999998</v>
      </c>
      <c r="W338" s="96">
        <f t="shared" si="18"/>
        <v>1.0408132953784326</v>
      </c>
      <c r="X338" s="108" t="s">
        <v>764</v>
      </c>
      <c r="Y338" s="9"/>
      <c r="Z338" s="10"/>
      <c r="AA338" s="11"/>
    </row>
    <row r="339" spans="1:27" ht="30" customHeight="1" x14ac:dyDescent="0.2">
      <c r="A339" s="118">
        <v>337</v>
      </c>
      <c r="B339" s="98" t="s">
        <v>680</v>
      </c>
      <c r="C339" s="90" t="s">
        <v>268</v>
      </c>
      <c r="D339" s="90">
        <v>2010</v>
      </c>
      <c r="E339" s="90">
        <v>86580</v>
      </c>
      <c r="F339" s="92">
        <v>39602</v>
      </c>
      <c r="G339" s="93"/>
      <c r="H339" s="93">
        <v>39722</v>
      </c>
      <c r="I339" s="93">
        <v>41974</v>
      </c>
      <c r="J339" s="93">
        <v>42415</v>
      </c>
      <c r="K339" s="136">
        <f t="shared" si="16"/>
        <v>7.3780821917808215</v>
      </c>
      <c r="L339" s="136">
        <f t="shared" si="17"/>
        <v>1.2082191780821918</v>
      </c>
      <c r="M339" s="93" t="s">
        <v>689</v>
      </c>
      <c r="N339" s="90" t="s">
        <v>689</v>
      </c>
      <c r="O339" s="94">
        <v>795500</v>
      </c>
      <c r="P339" s="94"/>
      <c r="Q339" s="95"/>
      <c r="R339" s="95"/>
      <c r="S339" s="94"/>
      <c r="T339" s="95"/>
      <c r="U339" s="95"/>
      <c r="V339" s="94">
        <v>753792.57</v>
      </c>
      <c r="W339" s="96">
        <f t="shared" si="18"/>
        <v>0.94757079824010049</v>
      </c>
      <c r="X339" s="108"/>
      <c r="Y339" s="9"/>
      <c r="Z339" s="10"/>
      <c r="AA339" s="11"/>
    </row>
    <row r="340" spans="1:27" ht="30" customHeight="1" x14ac:dyDescent="0.2">
      <c r="A340" s="118">
        <v>338</v>
      </c>
      <c r="B340" s="98" t="s">
        <v>682</v>
      </c>
      <c r="C340" s="90" t="s">
        <v>268</v>
      </c>
      <c r="D340" s="90">
        <v>2010</v>
      </c>
      <c r="E340" s="90">
        <v>86604</v>
      </c>
      <c r="F340" s="92">
        <v>39604</v>
      </c>
      <c r="G340" s="93"/>
      <c r="H340" s="93">
        <v>40148</v>
      </c>
      <c r="I340" s="93">
        <v>40483</v>
      </c>
      <c r="J340" s="93">
        <v>42415</v>
      </c>
      <c r="K340" s="136">
        <f t="shared" si="16"/>
        <v>6.2109589041095887</v>
      </c>
      <c r="L340" s="136">
        <f t="shared" si="17"/>
        <v>5.2931506849315069</v>
      </c>
      <c r="M340" s="93" t="s">
        <v>689</v>
      </c>
      <c r="N340" s="90" t="s">
        <v>689</v>
      </c>
      <c r="O340" s="94">
        <v>472091</v>
      </c>
      <c r="P340" s="94"/>
      <c r="Q340" s="95"/>
      <c r="R340" s="95"/>
      <c r="S340" s="94"/>
      <c r="T340" s="95"/>
      <c r="U340" s="95"/>
      <c r="V340" s="94">
        <v>218326.31</v>
      </c>
      <c r="W340" s="96">
        <f t="shared" si="18"/>
        <v>0.46246657953657239</v>
      </c>
      <c r="X340" s="108"/>
      <c r="Y340" s="9"/>
      <c r="Z340" s="10"/>
      <c r="AA340" s="11"/>
    </row>
    <row r="341" spans="1:27" ht="30" customHeight="1" x14ac:dyDescent="0.2">
      <c r="A341" s="118">
        <v>339</v>
      </c>
      <c r="B341" s="90" t="s">
        <v>239</v>
      </c>
      <c r="C341" s="90" t="s">
        <v>268</v>
      </c>
      <c r="D341" s="90">
        <v>2015</v>
      </c>
      <c r="E341" s="90">
        <v>86625</v>
      </c>
      <c r="F341" s="92">
        <v>39637</v>
      </c>
      <c r="G341" s="93"/>
      <c r="H341" s="93">
        <v>39783</v>
      </c>
      <c r="I341" s="93">
        <v>42248</v>
      </c>
      <c r="J341" s="93">
        <v>42415</v>
      </c>
      <c r="K341" s="136">
        <f t="shared" si="16"/>
        <v>7.2109589041095887</v>
      </c>
      <c r="L341" s="136">
        <f t="shared" si="17"/>
        <v>0.45753424657534247</v>
      </c>
      <c r="M341" s="93" t="s">
        <v>689</v>
      </c>
      <c r="N341" s="90" t="s">
        <v>691</v>
      </c>
      <c r="O341" s="94">
        <v>1846826.75</v>
      </c>
      <c r="P341" s="94"/>
      <c r="Q341" s="95"/>
      <c r="R341" s="95">
        <v>2000000</v>
      </c>
      <c r="S341" s="94">
        <v>4581127</v>
      </c>
      <c r="T341" s="95"/>
      <c r="U341" s="95">
        <v>100</v>
      </c>
      <c r="V341" s="94">
        <v>1835565.36</v>
      </c>
      <c r="W341" s="96">
        <f t="shared" si="18"/>
        <v>0.99390230296371873</v>
      </c>
      <c r="X341" s="108"/>
      <c r="Y341" s="9"/>
      <c r="Z341" s="10"/>
      <c r="AA341" s="11"/>
    </row>
    <row r="342" spans="1:27" ht="45.75" customHeight="1" x14ac:dyDescent="0.2">
      <c r="A342" s="118">
        <v>340</v>
      </c>
      <c r="B342" s="98" t="s">
        <v>513</v>
      </c>
      <c r="C342" s="90" t="s">
        <v>130</v>
      </c>
      <c r="D342" s="90">
        <v>2010</v>
      </c>
      <c r="E342" s="90">
        <v>86712</v>
      </c>
      <c r="F342" s="92">
        <v>40109</v>
      </c>
      <c r="G342" s="93"/>
      <c r="H342" s="93" t="s">
        <v>698</v>
      </c>
      <c r="I342" s="93" t="s">
        <v>698</v>
      </c>
      <c r="J342" s="93">
        <v>42415</v>
      </c>
      <c r="K342" s="136" t="e">
        <f t="shared" si="16"/>
        <v>#VALUE!</v>
      </c>
      <c r="L342" s="136" t="e">
        <f t="shared" si="17"/>
        <v>#VALUE!</v>
      </c>
      <c r="M342" s="93" t="s">
        <v>689</v>
      </c>
      <c r="N342" s="90" t="s">
        <v>689</v>
      </c>
      <c r="O342" s="94">
        <v>298673</v>
      </c>
      <c r="P342" s="94"/>
      <c r="Q342" s="95"/>
      <c r="R342" s="95"/>
      <c r="S342" s="94"/>
      <c r="T342" s="95"/>
      <c r="U342" s="95"/>
      <c r="V342" s="94">
        <v>0</v>
      </c>
      <c r="W342" s="96">
        <f t="shared" si="18"/>
        <v>0</v>
      </c>
      <c r="X342" s="108" t="s">
        <v>718</v>
      </c>
      <c r="Y342" s="9"/>
      <c r="Z342" s="10"/>
      <c r="AA342" s="11"/>
    </row>
    <row r="343" spans="1:27" ht="45.75" customHeight="1" x14ac:dyDescent="0.2">
      <c r="A343" s="118">
        <v>341</v>
      </c>
      <c r="B343" s="90" t="s">
        <v>34</v>
      </c>
      <c r="C343" s="90" t="s">
        <v>130</v>
      </c>
      <c r="D343" s="90">
        <v>2015</v>
      </c>
      <c r="E343" s="90">
        <v>86933</v>
      </c>
      <c r="F343" s="92">
        <v>39605</v>
      </c>
      <c r="G343" s="93"/>
      <c r="H343" s="93">
        <v>41153</v>
      </c>
      <c r="I343" s="93">
        <v>42156</v>
      </c>
      <c r="J343" s="93">
        <v>42415</v>
      </c>
      <c r="K343" s="136">
        <f t="shared" si="16"/>
        <v>3.4575342465753423</v>
      </c>
      <c r="L343" s="136">
        <f t="shared" si="17"/>
        <v>0.70958904109589038</v>
      </c>
      <c r="M343" s="93" t="s">
        <v>689</v>
      </c>
      <c r="N343" s="90" t="s">
        <v>691</v>
      </c>
      <c r="O343" s="94">
        <v>3926228</v>
      </c>
      <c r="P343" s="94">
        <v>3274361</v>
      </c>
      <c r="Q343" s="95">
        <v>346942</v>
      </c>
      <c r="R343" s="95">
        <v>0</v>
      </c>
      <c r="S343" s="94">
        <v>58170</v>
      </c>
      <c r="T343" s="95">
        <v>56739</v>
      </c>
      <c r="U343" s="95">
        <v>97.5</v>
      </c>
      <c r="V343" s="94">
        <v>3678882.32</v>
      </c>
      <c r="W343" s="96">
        <f t="shared" si="18"/>
        <v>0.93700170239731362</v>
      </c>
      <c r="X343" s="108" t="s">
        <v>761</v>
      </c>
      <c r="Y343" s="9"/>
      <c r="Z343" s="10"/>
      <c r="AA343" s="11"/>
    </row>
    <row r="344" spans="1:27" ht="30" customHeight="1" x14ac:dyDescent="0.2">
      <c r="A344" s="118">
        <v>342</v>
      </c>
      <c r="B344" s="98" t="s">
        <v>679</v>
      </c>
      <c r="C344" s="90" t="s">
        <v>268</v>
      </c>
      <c r="D344" s="90">
        <v>2010</v>
      </c>
      <c r="E344" s="90">
        <v>88050</v>
      </c>
      <c r="F344" s="92">
        <v>39616</v>
      </c>
      <c r="G344" s="93"/>
      <c r="H344" s="93">
        <v>39753</v>
      </c>
      <c r="I344" s="93">
        <v>40148</v>
      </c>
      <c r="J344" s="93">
        <v>42415</v>
      </c>
      <c r="K344" s="136">
        <f t="shared" si="16"/>
        <v>7.2931506849315069</v>
      </c>
      <c r="L344" s="136">
        <f t="shared" si="17"/>
        <v>6.2109589041095887</v>
      </c>
      <c r="M344" s="93" t="s">
        <v>689</v>
      </c>
      <c r="N344" s="90" t="s">
        <v>691</v>
      </c>
      <c r="O344" s="94">
        <v>690103</v>
      </c>
      <c r="P344" s="94"/>
      <c r="Q344" s="95"/>
      <c r="R344" s="95"/>
      <c r="S344" s="94"/>
      <c r="T344" s="95"/>
      <c r="U344" s="95"/>
      <c r="V344" s="94">
        <v>186266.19</v>
      </c>
      <c r="W344" s="96">
        <f t="shared" si="18"/>
        <v>0.26991070898112313</v>
      </c>
      <c r="X344" s="108"/>
      <c r="Y344" s="9"/>
      <c r="Z344" s="10"/>
      <c r="AA344" s="11"/>
    </row>
    <row r="345" spans="1:27" ht="45.75" customHeight="1" x14ac:dyDescent="0.2">
      <c r="A345" s="118">
        <v>343</v>
      </c>
      <c r="B345" s="99" t="s">
        <v>384</v>
      </c>
      <c r="C345" s="90" t="s">
        <v>130</v>
      </c>
      <c r="D345" s="90">
        <v>2011</v>
      </c>
      <c r="E345" s="90">
        <v>88208</v>
      </c>
      <c r="F345" s="92">
        <v>39692</v>
      </c>
      <c r="G345" s="93"/>
      <c r="H345" s="93" t="s">
        <v>698</v>
      </c>
      <c r="I345" s="93" t="s">
        <v>698</v>
      </c>
      <c r="J345" s="93">
        <v>42415</v>
      </c>
      <c r="K345" s="136" t="e">
        <f t="shared" si="16"/>
        <v>#VALUE!</v>
      </c>
      <c r="L345" s="136" t="e">
        <f t="shared" si="17"/>
        <v>#VALUE!</v>
      </c>
      <c r="M345" s="93" t="s">
        <v>689</v>
      </c>
      <c r="N345" s="90" t="s">
        <v>689</v>
      </c>
      <c r="O345" s="94">
        <v>6986500.8899999997</v>
      </c>
      <c r="P345" s="94"/>
      <c r="Q345" s="95"/>
      <c r="R345" s="95"/>
      <c r="S345" s="94"/>
      <c r="T345" s="95"/>
      <c r="U345" s="95"/>
      <c r="V345" s="94">
        <v>0</v>
      </c>
      <c r="W345" s="96">
        <f t="shared" si="18"/>
        <v>0</v>
      </c>
      <c r="X345" s="108" t="s">
        <v>768</v>
      </c>
      <c r="Y345" s="9"/>
      <c r="Z345" s="10"/>
      <c r="AA345" s="11"/>
    </row>
    <row r="346" spans="1:27" ht="30.75" customHeight="1" x14ac:dyDescent="0.2">
      <c r="A346" s="118">
        <v>344</v>
      </c>
      <c r="B346" s="99" t="s">
        <v>619</v>
      </c>
      <c r="C346" s="90" t="s">
        <v>266</v>
      </c>
      <c r="D346" s="90">
        <v>2011</v>
      </c>
      <c r="E346" s="90">
        <v>88267</v>
      </c>
      <c r="F346" s="92">
        <v>40007</v>
      </c>
      <c r="G346" s="93"/>
      <c r="H346" s="93">
        <v>40210</v>
      </c>
      <c r="I346" s="93">
        <v>40878</v>
      </c>
      <c r="J346" s="93">
        <v>42415</v>
      </c>
      <c r="K346" s="136">
        <f t="shared" si="16"/>
        <v>6.0410958904109586</v>
      </c>
      <c r="L346" s="136">
        <f t="shared" si="17"/>
        <v>4.2109589041095887</v>
      </c>
      <c r="M346" s="93" t="s">
        <v>691</v>
      </c>
      <c r="N346" s="90" t="s">
        <v>689</v>
      </c>
      <c r="O346" s="94">
        <v>735218</v>
      </c>
      <c r="P346" s="94"/>
      <c r="Q346" s="95"/>
      <c r="R346" s="95"/>
      <c r="S346" s="94"/>
      <c r="T346" s="95"/>
      <c r="U346" s="95"/>
      <c r="V346" s="94">
        <v>788010.58</v>
      </c>
      <c r="W346" s="96">
        <f t="shared" si="18"/>
        <v>1.071805342089013</v>
      </c>
      <c r="X346" s="108"/>
      <c r="Y346" s="9"/>
      <c r="Z346" s="10"/>
      <c r="AA346" s="11"/>
    </row>
    <row r="347" spans="1:27" ht="29.25" customHeight="1" x14ac:dyDescent="0.2">
      <c r="A347" s="118">
        <v>345</v>
      </c>
      <c r="B347" s="99" t="s">
        <v>319</v>
      </c>
      <c r="C347" s="90" t="s">
        <v>130</v>
      </c>
      <c r="D347" s="90">
        <v>2011</v>
      </c>
      <c r="E347" s="91">
        <v>88337</v>
      </c>
      <c r="F347" s="92">
        <v>39623</v>
      </c>
      <c r="G347" s="93"/>
      <c r="H347" s="93" t="s">
        <v>698</v>
      </c>
      <c r="I347" s="93" t="s">
        <v>698</v>
      </c>
      <c r="J347" s="93">
        <v>42415</v>
      </c>
      <c r="K347" s="136" t="e">
        <f t="shared" si="16"/>
        <v>#VALUE!</v>
      </c>
      <c r="L347" s="136" t="e">
        <f t="shared" si="17"/>
        <v>#VALUE!</v>
      </c>
      <c r="M347" s="93" t="s">
        <v>689</v>
      </c>
      <c r="N347" s="90" t="s">
        <v>689</v>
      </c>
      <c r="O347" s="94">
        <v>4385172</v>
      </c>
      <c r="P347" s="94"/>
      <c r="Q347" s="95"/>
      <c r="R347" s="95"/>
      <c r="S347" s="94"/>
      <c r="T347" s="95"/>
      <c r="U347" s="95"/>
      <c r="V347" s="94">
        <v>0</v>
      </c>
      <c r="W347" s="96">
        <f t="shared" si="18"/>
        <v>0</v>
      </c>
      <c r="X347" s="108"/>
      <c r="Y347" s="9"/>
      <c r="Z347" s="10"/>
      <c r="AA347" s="11"/>
    </row>
    <row r="348" spans="1:27" ht="39.75" customHeight="1" x14ac:dyDescent="0.2">
      <c r="A348" s="118">
        <v>346</v>
      </c>
      <c r="B348" s="106" t="s">
        <v>278</v>
      </c>
      <c r="C348" s="90" t="s">
        <v>130</v>
      </c>
      <c r="D348" s="90">
        <v>2014</v>
      </c>
      <c r="E348" s="90">
        <v>89197</v>
      </c>
      <c r="F348" s="92">
        <v>39720</v>
      </c>
      <c r="G348" s="93"/>
      <c r="H348" s="93">
        <v>40725</v>
      </c>
      <c r="I348" s="93">
        <v>41913</v>
      </c>
      <c r="J348" s="93">
        <v>42415</v>
      </c>
      <c r="K348" s="136">
        <f t="shared" si="16"/>
        <v>4.6301369863013697</v>
      </c>
      <c r="L348" s="136">
        <f t="shared" si="17"/>
        <v>1.3753424657534246</v>
      </c>
      <c r="M348" s="93" t="s">
        <v>689</v>
      </c>
      <c r="N348" s="90" t="s">
        <v>689</v>
      </c>
      <c r="O348" s="94">
        <v>690378.01</v>
      </c>
      <c r="P348" s="94"/>
      <c r="Q348" s="95"/>
      <c r="R348" s="95"/>
      <c r="S348" s="94"/>
      <c r="T348" s="95"/>
      <c r="U348" s="95"/>
      <c r="V348" s="94">
        <v>659720.04</v>
      </c>
      <c r="W348" s="96">
        <f t="shared" si="18"/>
        <v>0.95559248765759508</v>
      </c>
      <c r="X348" s="108"/>
      <c r="Y348" s="9"/>
      <c r="Z348" s="10"/>
      <c r="AA348" s="11"/>
    </row>
    <row r="349" spans="1:27" ht="51.75" customHeight="1" x14ac:dyDescent="0.2">
      <c r="A349" s="118">
        <v>347</v>
      </c>
      <c r="B349" s="106" t="s">
        <v>277</v>
      </c>
      <c r="C349" s="90" t="s">
        <v>130</v>
      </c>
      <c r="D349" s="90">
        <v>2014</v>
      </c>
      <c r="E349" s="90">
        <v>89201</v>
      </c>
      <c r="F349" s="92">
        <v>39734</v>
      </c>
      <c r="G349" s="93"/>
      <c r="H349" s="93">
        <v>40725</v>
      </c>
      <c r="I349" s="93">
        <v>41913</v>
      </c>
      <c r="J349" s="93">
        <v>42415</v>
      </c>
      <c r="K349" s="136">
        <f t="shared" si="16"/>
        <v>4.6301369863013697</v>
      </c>
      <c r="L349" s="136">
        <f t="shared" si="17"/>
        <v>1.3753424657534246</v>
      </c>
      <c r="M349" s="93" t="s">
        <v>689</v>
      </c>
      <c r="N349" s="90" t="s">
        <v>689</v>
      </c>
      <c r="O349" s="94">
        <v>946697.52</v>
      </c>
      <c r="P349" s="94"/>
      <c r="Q349" s="95"/>
      <c r="R349" s="95"/>
      <c r="S349" s="94"/>
      <c r="T349" s="95"/>
      <c r="U349" s="95"/>
      <c r="V349" s="94">
        <v>941486.93</v>
      </c>
      <c r="W349" s="96">
        <f t="shared" si="18"/>
        <v>0.99449603501654893</v>
      </c>
      <c r="X349" s="108"/>
      <c r="Y349" s="9"/>
      <c r="Z349" s="10"/>
      <c r="AA349" s="11"/>
    </row>
    <row r="350" spans="1:27" ht="50.25" customHeight="1" x14ac:dyDescent="0.2">
      <c r="A350" s="118">
        <v>348</v>
      </c>
      <c r="B350" s="106" t="s">
        <v>279</v>
      </c>
      <c r="C350" s="90" t="s">
        <v>130</v>
      </c>
      <c r="D350" s="90">
        <v>2014</v>
      </c>
      <c r="E350" s="90">
        <v>89212</v>
      </c>
      <c r="F350" s="92">
        <v>39727</v>
      </c>
      <c r="G350" s="93"/>
      <c r="H350" s="93">
        <v>40725</v>
      </c>
      <c r="I350" s="93">
        <v>41974</v>
      </c>
      <c r="J350" s="93">
        <v>42415</v>
      </c>
      <c r="K350" s="136">
        <f t="shared" si="16"/>
        <v>4.6301369863013697</v>
      </c>
      <c r="L350" s="136">
        <f t="shared" si="17"/>
        <v>1.2082191780821918</v>
      </c>
      <c r="M350" s="93" t="s">
        <v>689</v>
      </c>
      <c r="N350" s="90" t="s">
        <v>689</v>
      </c>
      <c r="O350" s="94">
        <v>5326403</v>
      </c>
      <c r="P350" s="94"/>
      <c r="Q350" s="95"/>
      <c r="R350" s="95"/>
      <c r="S350" s="94"/>
      <c r="T350" s="95"/>
      <c r="U350" s="95"/>
      <c r="V350" s="94">
        <v>5319974.83</v>
      </c>
      <c r="W350" s="96">
        <f t="shared" si="18"/>
        <v>0.99879314989872159</v>
      </c>
      <c r="X350" s="108"/>
      <c r="Y350" s="9"/>
      <c r="Z350" s="10"/>
      <c r="AA350" s="11"/>
    </row>
    <row r="351" spans="1:27" ht="50.25" customHeight="1" x14ac:dyDescent="0.2">
      <c r="A351" s="118">
        <v>349</v>
      </c>
      <c r="B351" s="106" t="s">
        <v>276</v>
      </c>
      <c r="C351" s="90" t="s">
        <v>130</v>
      </c>
      <c r="D351" s="90">
        <v>2014</v>
      </c>
      <c r="E351" s="90">
        <v>89213</v>
      </c>
      <c r="F351" s="92">
        <v>39730</v>
      </c>
      <c r="G351" s="93"/>
      <c r="H351" s="93">
        <v>40695</v>
      </c>
      <c r="I351" s="93">
        <v>41913</v>
      </c>
      <c r="J351" s="93">
        <v>42415</v>
      </c>
      <c r="K351" s="136">
        <f t="shared" si="16"/>
        <v>4.7123287671232879</v>
      </c>
      <c r="L351" s="136">
        <f t="shared" si="17"/>
        <v>1.3753424657534246</v>
      </c>
      <c r="M351" s="93" t="s">
        <v>689</v>
      </c>
      <c r="N351" s="90" t="s">
        <v>689</v>
      </c>
      <c r="O351" s="94">
        <v>1796035.51</v>
      </c>
      <c r="P351" s="94"/>
      <c r="Q351" s="95"/>
      <c r="R351" s="95"/>
      <c r="S351" s="94"/>
      <c r="T351" s="95"/>
      <c r="U351" s="95"/>
      <c r="V351" s="94">
        <v>1740529.14</v>
      </c>
      <c r="W351" s="96">
        <f t="shared" si="18"/>
        <v>0.96909505981872257</v>
      </c>
      <c r="X351" s="108"/>
      <c r="Y351" s="9"/>
      <c r="Z351" s="10"/>
      <c r="AA351" s="11"/>
    </row>
    <row r="352" spans="1:27" ht="50.25" customHeight="1" x14ac:dyDescent="0.2">
      <c r="A352" s="118">
        <v>350</v>
      </c>
      <c r="B352" s="106" t="s">
        <v>281</v>
      </c>
      <c r="C352" s="90" t="s">
        <v>130</v>
      </c>
      <c r="D352" s="90">
        <v>2014</v>
      </c>
      <c r="E352" s="90">
        <v>89293</v>
      </c>
      <c r="F352" s="92">
        <v>39730</v>
      </c>
      <c r="G352" s="93"/>
      <c r="H352" s="93">
        <v>40725</v>
      </c>
      <c r="I352" s="93">
        <v>41913</v>
      </c>
      <c r="J352" s="93">
        <v>42415</v>
      </c>
      <c r="K352" s="136">
        <f t="shared" si="16"/>
        <v>4.6301369863013697</v>
      </c>
      <c r="L352" s="136">
        <f t="shared" si="17"/>
        <v>1.3753424657534246</v>
      </c>
      <c r="M352" s="93" t="s">
        <v>689</v>
      </c>
      <c r="N352" s="90" t="s">
        <v>689</v>
      </c>
      <c r="O352" s="94">
        <v>5956860.2300000004</v>
      </c>
      <c r="P352" s="94"/>
      <c r="Q352" s="95"/>
      <c r="R352" s="95"/>
      <c r="S352" s="94"/>
      <c r="T352" s="95"/>
      <c r="U352" s="95"/>
      <c r="V352" s="94">
        <v>5929056.54</v>
      </c>
      <c r="W352" s="96">
        <f t="shared" si="18"/>
        <v>0.9953324924664213</v>
      </c>
      <c r="X352" s="108"/>
      <c r="Y352" s="9"/>
      <c r="Z352" s="10"/>
      <c r="AA352" s="11"/>
    </row>
    <row r="353" spans="1:27" ht="50.25" customHeight="1" x14ac:dyDescent="0.2">
      <c r="A353" s="118">
        <v>351</v>
      </c>
      <c r="B353" s="106" t="s">
        <v>282</v>
      </c>
      <c r="C353" s="90" t="s">
        <v>130</v>
      </c>
      <c r="D353" s="90">
        <v>2014</v>
      </c>
      <c r="E353" s="90">
        <v>89302</v>
      </c>
      <c r="F353" s="92">
        <v>39734</v>
      </c>
      <c r="G353" s="93"/>
      <c r="H353" s="93">
        <v>40725</v>
      </c>
      <c r="I353" s="93">
        <v>41913</v>
      </c>
      <c r="J353" s="93">
        <v>42415</v>
      </c>
      <c r="K353" s="136">
        <f t="shared" si="16"/>
        <v>4.6301369863013697</v>
      </c>
      <c r="L353" s="136">
        <f t="shared" si="17"/>
        <v>1.3753424657534246</v>
      </c>
      <c r="M353" s="93" t="s">
        <v>689</v>
      </c>
      <c r="N353" s="90" t="s">
        <v>689</v>
      </c>
      <c r="O353" s="94">
        <v>5544464.0300000003</v>
      </c>
      <c r="P353" s="94"/>
      <c r="Q353" s="95"/>
      <c r="R353" s="95"/>
      <c r="S353" s="94"/>
      <c r="T353" s="95"/>
      <c r="U353" s="95"/>
      <c r="V353" s="94">
        <v>5516264.5300000003</v>
      </c>
      <c r="W353" s="96">
        <f t="shared" si="18"/>
        <v>0.9949139358020147</v>
      </c>
      <c r="X353" s="108"/>
      <c r="Y353" s="9"/>
      <c r="Z353" s="10"/>
      <c r="AA353" s="11"/>
    </row>
    <row r="354" spans="1:27" ht="50.25" customHeight="1" x14ac:dyDescent="0.2">
      <c r="A354" s="118">
        <v>352</v>
      </c>
      <c r="B354" s="106" t="s">
        <v>308</v>
      </c>
      <c r="C354" s="90" t="s">
        <v>130</v>
      </c>
      <c r="D354" s="90">
        <v>2014</v>
      </c>
      <c r="E354" s="90">
        <v>89318</v>
      </c>
      <c r="F354" s="92">
        <v>39734</v>
      </c>
      <c r="G354" s="93"/>
      <c r="H354" s="93">
        <v>40725</v>
      </c>
      <c r="I354" s="93">
        <v>41913</v>
      </c>
      <c r="J354" s="93">
        <v>42415</v>
      </c>
      <c r="K354" s="136">
        <f t="shared" si="16"/>
        <v>4.6301369863013697</v>
      </c>
      <c r="L354" s="136">
        <f t="shared" si="17"/>
        <v>1.3753424657534246</v>
      </c>
      <c r="M354" s="93" t="s">
        <v>689</v>
      </c>
      <c r="N354" s="90" t="s">
        <v>689</v>
      </c>
      <c r="O354" s="94">
        <v>5705285.2300000004</v>
      </c>
      <c r="P354" s="94"/>
      <c r="Q354" s="95"/>
      <c r="R354" s="95"/>
      <c r="S354" s="94"/>
      <c r="T354" s="95"/>
      <c r="U354" s="95"/>
      <c r="V354" s="94">
        <v>5666014.1100000003</v>
      </c>
      <c r="W354" s="96">
        <f t="shared" si="18"/>
        <v>0.9931167122384168</v>
      </c>
      <c r="X354" s="108"/>
      <c r="Y354" s="9"/>
      <c r="Z354" s="10"/>
      <c r="AA354" s="11"/>
    </row>
    <row r="355" spans="1:27" s="28" customFormat="1" ht="50.25" customHeight="1" x14ac:dyDescent="0.2">
      <c r="A355" s="118">
        <v>353</v>
      </c>
      <c r="B355" s="106" t="s">
        <v>280</v>
      </c>
      <c r="C355" s="90" t="s">
        <v>130</v>
      </c>
      <c r="D355" s="90">
        <v>2014</v>
      </c>
      <c r="E355" s="90">
        <v>89356</v>
      </c>
      <c r="F355" s="92">
        <v>39734</v>
      </c>
      <c r="G355" s="93"/>
      <c r="H355" s="93">
        <v>40725</v>
      </c>
      <c r="I355" s="93">
        <v>41913</v>
      </c>
      <c r="J355" s="93">
        <v>42415</v>
      </c>
      <c r="K355" s="136">
        <f t="shared" si="16"/>
        <v>4.6301369863013697</v>
      </c>
      <c r="L355" s="136">
        <f t="shared" si="17"/>
        <v>1.3753424657534246</v>
      </c>
      <c r="M355" s="93" t="s">
        <v>689</v>
      </c>
      <c r="N355" s="90" t="s">
        <v>689</v>
      </c>
      <c r="O355" s="94">
        <v>1278686.28</v>
      </c>
      <c r="P355" s="94"/>
      <c r="Q355" s="95"/>
      <c r="R355" s="95"/>
      <c r="S355" s="94"/>
      <c r="T355" s="95"/>
      <c r="U355" s="95"/>
      <c r="V355" s="94">
        <v>1212386.73</v>
      </c>
      <c r="W355" s="96">
        <f t="shared" si="18"/>
        <v>0.94815026090684262</v>
      </c>
      <c r="X355" s="108"/>
      <c r="Y355" s="30"/>
      <c r="Z355" s="31"/>
      <c r="AA355" s="32"/>
    </row>
    <row r="356" spans="1:27" s="28" customFormat="1" ht="19.5" customHeight="1" x14ac:dyDescent="0.2">
      <c r="A356" s="118">
        <v>354</v>
      </c>
      <c r="B356" s="89" t="s">
        <v>344</v>
      </c>
      <c r="C356" s="90" t="s">
        <v>130</v>
      </c>
      <c r="D356" s="90">
        <v>2012</v>
      </c>
      <c r="E356" s="90">
        <v>90835</v>
      </c>
      <c r="F356" s="92">
        <v>39668</v>
      </c>
      <c r="G356" s="93"/>
      <c r="H356" s="93">
        <v>39753</v>
      </c>
      <c r="I356" s="93">
        <v>40452</v>
      </c>
      <c r="J356" s="93">
        <v>42415</v>
      </c>
      <c r="K356" s="136">
        <f t="shared" si="16"/>
        <v>7.2931506849315069</v>
      </c>
      <c r="L356" s="136">
        <f t="shared" si="17"/>
        <v>5.3780821917808215</v>
      </c>
      <c r="M356" s="93" t="s">
        <v>689</v>
      </c>
      <c r="N356" s="90" t="s">
        <v>691</v>
      </c>
      <c r="O356" s="94">
        <v>425389</v>
      </c>
      <c r="P356" s="94"/>
      <c r="Q356" s="95"/>
      <c r="R356" s="95"/>
      <c r="S356" s="94"/>
      <c r="T356" s="95"/>
      <c r="U356" s="95"/>
      <c r="V356" s="94">
        <v>379088.16</v>
      </c>
      <c r="W356" s="96">
        <f t="shared" si="18"/>
        <v>0.89115647090075201</v>
      </c>
      <c r="X356" s="108"/>
      <c r="Y356" s="30"/>
      <c r="Z356" s="31"/>
      <c r="AA356" s="32"/>
    </row>
    <row r="357" spans="1:27" s="28" customFormat="1" ht="24" x14ac:dyDescent="0.2">
      <c r="A357" s="118">
        <v>355</v>
      </c>
      <c r="B357" s="89" t="s">
        <v>604</v>
      </c>
      <c r="C357" s="90" t="s">
        <v>266</v>
      </c>
      <c r="D357" s="90">
        <v>2012</v>
      </c>
      <c r="E357" s="90">
        <v>91363</v>
      </c>
      <c r="F357" s="92">
        <v>39755</v>
      </c>
      <c r="G357" s="93"/>
      <c r="H357" s="93">
        <v>40422</v>
      </c>
      <c r="I357" s="93">
        <v>41244</v>
      </c>
      <c r="J357" s="93">
        <v>42415</v>
      </c>
      <c r="K357" s="136">
        <f t="shared" si="16"/>
        <v>5.4602739726027396</v>
      </c>
      <c r="L357" s="136">
        <f t="shared" si="17"/>
        <v>3.2082191780821918</v>
      </c>
      <c r="M357" s="93" t="s">
        <v>691</v>
      </c>
      <c r="N357" s="90" t="s">
        <v>689</v>
      </c>
      <c r="O357" s="94">
        <v>409995</v>
      </c>
      <c r="P357" s="94"/>
      <c r="Q357" s="95"/>
      <c r="R357" s="95"/>
      <c r="S357" s="94"/>
      <c r="T357" s="95"/>
      <c r="U357" s="95"/>
      <c r="V357" s="94">
        <v>445015.65</v>
      </c>
      <c r="W357" s="96">
        <f t="shared" si="18"/>
        <v>1.0854172611861121</v>
      </c>
      <c r="X357" s="108"/>
      <c r="Y357" s="30"/>
      <c r="Z357" s="31"/>
      <c r="AA357" s="32"/>
    </row>
    <row r="358" spans="1:27" s="38" customFormat="1" ht="21" customHeight="1" x14ac:dyDescent="0.2">
      <c r="A358" s="118">
        <v>356</v>
      </c>
      <c r="B358" s="100" t="s">
        <v>592</v>
      </c>
      <c r="C358" s="90" t="s">
        <v>266</v>
      </c>
      <c r="D358" s="90">
        <v>2014</v>
      </c>
      <c r="E358" s="90">
        <v>91618</v>
      </c>
      <c r="F358" s="92" t="s">
        <v>752</v>
      </c>
      <c r="G358" s="93"/>
      <c r="H358" s="93" t="s">
        <v>698</v>
      </c>
      <c r="I358" s="93" t="s">
        <v>698</v>
      </c>
      <c r="J358" s="93">
        <v>42415</v>
      </c>
      <c r="K358" s="136" t="e">
        <f t="shared" si="16"/>
        <v>#VALUE!</v>
      </c>
      <c r="L358" s="136" t="e">
        <f t="shared" si="17"/>
        <v>#VALUE!</v>
      </c>
      <c r="M358" s="93" t="s">
        <v>689</v>
      </c>
      <c r="N358" s="90" t="s">
        <v>689</v>
      </c>
      <c r="O358" s="94">
        <v>2731624</v>
      </c>
      <c r="P358" s="94"/>
      <c r="Q358" s="95"/>
      <c r="R358" s="95"/>
      <c r="S358" s="94"/>
      <c r="T358" s="95"/>
      <c r="U358" s="95"/>
      <c r="V358" s="94">
        <v>0</v>
      </c>
      <c r="W358" s="96">
        <f t="shared" si="18"/>
        <v>0</v>
      </c>
      <c r="X358" s="108"/>
      <c r="Y358" s="40"/>
      <c r="Z358" s="41"/>
      <c r="AA358" s="42"/>
    </row>
    <row r="359" spans="1:27" s="28" customFormat="1" ht="32.25" customHeight="1" x14ac:dyDescent="0.2">
      <c r="A359" s="118">
        <v>357</v>
      </c>
      <c r="B359" s="97" t="s">
        <v>639</v>
      </c>
      <c r="C359" s="90" t="s">
        <v>268</v>
      </c>
      <c r="D359" s="90">
        <v>2013</v>
      </c>
      <c r="E359" s="90">
        <v>91733</v>
      </c>
      <c r="F359" s="92">
        <v>39783</v>
      </c>
      <c r="G359" s="93"/>
      <c r="H359" s="93">
        <v>40848</v>
      </c>
      <c r="I359" s="93">
        <v>41395</v>
      </c>
      <c r="J359" s="93">
        <v>42415</v>
      </c>
      <c r="K359" s="136">
        <f t="shared" si="16"/>
        <v>4.2931506849315069</v>
      </c>
      <c r="L359" s="136">
        <f t="shared" si="17"/>
        <v>2.7945205479452055</v>
      </c>
      <c r="M359" s="93" t="s">
        <v>691</v>
      </c>
      <c r="N359" s="90" t="s">
        <v>691</v>
      </c>
      <c r="O359" s="94">
        <v>1153277.53</v>
      </c>
      <c r="P359" s="94"/>
      <c r="Q359" s="95"/>
      <c r="R359" s="95"/>
      <c r="S359" s="94"/>
      <c r="T359" s="95"/>
      <c r="U359" s="95"/>
      <c r="V359" s="94">
        <v>1159699.56</v>
      </c>
      <c r="W359" s="96">
        <f t="shared" si="18"/>
        <v>1.00556850353271</v>
      </c>
      <c r="X359" s="108"/>
      <c r="Y359" s="30"/>
      <c r="Z359" s="31"/>
      <c r="AA359" s="32"/>
    </row>
    <row r="360" spans="1:27" s="28" customFormat="1" ht="27.75" customHeight="1" x14ac:dyDescent="0.2">
      <c r="A360" s="118">
        <v>358</v>
      </c>
      <c r="B360" s="106" t="s">
        <v>284</v>
      </c>
      <c r="C360" s="90" t="s">
        <v>130</v>
      </c>
      <c r="D360" s="90">
        <v>2014</v>
      </c>
      <c r="E360" s="91">
        <v>92109</v>
      </c>
      <c r="F360" s="92">
        <v>40373</v>
      </c>
      <c r="G360" s="93"/>
      <c r="H360" s="93" t="s">
        <v>698</v>
      </c>
      <c r="I360" s="93" t="s">
        <v>698</v>
      </c>
      <c r="J360" s="93">
        <v>42415</v>
      </c>
      <c r="K360" s="136" t="e">
        <f t="shared" si="16"/>
        <v>#VALUE!</v>
      </c>
      <c r="L360" s="136" t="e">
        <f t="shared" si="17"/>
        <v>#VALUE!</v>
      </c>
      <c r="M360" s="93" t="s">
        <v>689</v>
      </c>
      <c r="N360" s="90" t="s">
        <v>689</v>
      </c>
      <c r="O360" s="94">
        <v>45548374</v>
      </c>
      <c r="P360" s="94"/>
      <c r="Q360" s="95"/>
      <c r="R360" s="95"/>
      <c r="S360" s="94"/>
      <c r="T360" s="95"/>
      <c r="U360" s="95"/>
      <c r="V360" s="94">
        <v>0</v>
      </c>
      <c r="W360" s="96">
        <f t="shared" si="18"/>
        <v>0</v>
      </c>
      <c r="X360" s="108"/>
      <c r="Y360" s="30"/>
      <c r="Z360" s="31"/>
      <c r="AA360" s="32"/>
    </row>
    <row r="361" spans="1:27" s="28" customFormat="1" ht="26.25" customHeight="1" x14ac:dyDescent="0.2">
      <c r="A361" s="118">
        <v>359</v>
      </c>
      <c r="B361" s="98" t="s">
        <v>683</v>
      </c>
      <c r="C361" s="90" t="s">
        <v>268</v>
      </c>
      <c r="D361" s="90">
        <v>2010</v>
      </c>
      <c r="E361" s="90">
        <v>92591</v>
      </c>
      <c r="F361" s="92">
        <v>39666</v>
      </c>
      <c r="G361" s="93"/>
      <c r="H361" s="93">
        <v>40148</v>
      </c>
      <c r="I361" s="93">
        <v>41153</v>
      </c>
      <c r="J361" s="93">
        <v>42415</v>
      </c>
      <c r="K361" s="136">
        <f t="shared" si="16"/>
        <v>6.2109589041095887</v>
      </c>
      <c r="L361" s="136">
        <f t="shared" si="17"/>
        <v>3.4575342465753423</v>
      </c>
      <c r="M361" s="93" t="s">
        <v>691</v>
      </c>
      <c r="N361" s="90" t="s">
        <v>689</v>
      </c>
      <c r="O361" s="94">
        <v>5221928</v>
      </c>
      <c r="P361" s="94"/>
      <c r="Q361" s="95"/>
      <c r="R361" s="95"/>
      <c r="S361" s="94"/>
      <c r="T361" s="95"/>
      <c r="U361" s="95"/>
      <c r="V361" s="94">
        <v>885256.99</v>
      </c>
      <c r="W361" s="96">
        <f t="shared" si="18"/>
        <v>0.16952684717215558</v>
      </c>
      <c r="X361" s="108"/>
      <c r="Y361" s="30"/>
      <c r="Z361" s="31"/>
      <c r="AA361" s="32"/>
    </row>
    <row r="362" spans="1:27" s="28" customFormat="1" ht="24" x14ac:dyDescent="0.2">
      <c r="A362" s="118">
        <v>360</v>
      </c>
      <c r="B362" s="90" t="s">
        <v>240</v>
      </c>
      <c r="C362" s="90" t="s">
        <v>268</v>
      </c>
      <c r="D362" s="90">
        <v>2015</v>
      </c>
      <c r="E362" s="91">
        <v>92767</v>
      </c>
      <c r="F362" s="92">
        <v>39752</v>
      </c>
      <c r="G362" s="93"/>
      <c r="H362" s="93">
        <v>41699</v>
      </c>
      <c r="I362" s="93">
        <v>42064</v>
      </c>
      <c r="J362" s="93">
        <v>42415</v>
      </c>
      <c r="K362" s="136">
        <f t="shared" si="16"/>
        <v>1.9616438356164383</v>
      </c>
      <c r="L362" s="136">
        <f t="shared" si="17"/>
        <v>0.9616438356164384</v>
      </c>
      <c r="M362" s="93" t="s">
        <v>689</v>
      </c>
      <c r="N362" s="90" t="s">
        <v>691</v>
      </c>
      <c r="O362" s="94">
        <v>1630687.78</v>
      </c>
      <c r="P362" s="94"/>
      <c r="Q362" s="95"/>
      <c r="R362" s="95">
        <v>0</v>
      </c>
      <c r="S362" s="94">
        <v>5353</v>
      </c>
      <c r="T362" s="95"/>
      <c r="U362" s="95">
        <v>100</v>
      </c>
      <c r="V362" s="94">
        <v>1623333.78</v>
      </c>
      <c r="W362" s="96">
        <f t="shared" si="18"/>
        <v>0.99549024645294149</v>
      </c>
      <c r="X362" s="108"/>
      <c r="Y362" s="30"/>
      <c r="Z362" s="31"/>
      <c r="AA362" s="32"/>
    </row>
    <row r="363" spans="1:27" s="28" customFormat="1" ht="31.5" customHeight="1" x14ac:dyDescent="0.2">
      <c r="A363" s="118">
        <v>361</v>
      </c>
      <c r="B363" s="99" t="s">
        <v>575</v>
      </c>
      <c r="C363" s="90" t="s">
        <v>265</v>
      </c>
      <c r="D363" s="90">
        <v>2011</v>
      </c>
      <c r="E363" s="90">
        <v>93506</v>
      </c>
      <c r="F363" s="92">
        <v>39667</v>
      </c>
      <c r="G363" s="93"/>
      <c r="H363" s="93">
        <v>40330</v>
      </c>
      <c r="I363" s="93">
        <v>40878</v>
      </c>
      <c r="J363" s="93">
        <v>42415</v>
      </c>
      <c r="K363" s="136">
        <f t="shared" si="16"/>
        <v>5.7123287671232879</v>
      </c>
      <c r="L363" s="136">
        <f t="shared" si="17"/>
        <v>4.2109589041095887</v>
      </c>
      <c r="M363" s="93" t="s">
        <v>689</v>
      </c>
      <c r="N363" s="90" t="s">
        <v>689</v>
      </c>
      <c r="O363" s="94">
        <v>351383.68</v>
      </c>
      <c r="P363" s="94"/>
      <c r="Q363" s="95"/>
      <c r="R363" s="95"/>
      <c r="S363" s="94"/>
      <c r="T363" s="95"/>
      <c r="U363" s="95"/>
      <c r="V363" s="94">
        <v>258271.22</v>
      </c>
      <c r="W363" s="96">
        <f t="shared" si="18"/>
        <v>0.73501199600391232</v>
      </c>
      <c r="X363" s="108"/>
      <c r="Y363" s="30"/>
      <c r="Z363" s="31"/>
      <c r="AA363" s="32"/>
    </row>
    <row r="364" spans="1:27" s="28" customFormat="1" ht="45.75" customHeight="1" x14ac:dyDescent="0.2">
      <c r="A364" s="118">
        <v>362</v>
      </c>
      <c r="B364" s="99" t="s">
        <v>381</v>
      </c>
      <c r="C364" s="90" t="s">
        <v>268</v>
      </c>
      <c r="D364" s="90">
        <v>2011</v>
      </c>
      <c r="E364" s="91">
        <v>94444</v>
      </c>
      <c r="F364" s="92">
        <v>39677</v>
      </c>
      <c r="G364" s="93"/>
      <c r="H364" s="93">
        <v>40848</v>
      </c>
      <c r="I364" s="93">
        <v>41365</v>
      </c>
      <c r="J364" s="93">
        <v>42415</v>
      </c>
      <c r="K364" s="136">
        <f t="shared" si="16"/>
        <v>4.2931506849315069</v>
      </c>
      <c r="L364" s="136">
        <f t="shared" si="17"/>
        <v>2.8767123287671232</v>
      </c>
      <c r="M364" s="93" t="s">
        <v>691</v>
      </c>
      <c r="N364" s="90" t="s">
        <v>691</v>
      </c>
      <c r="O364" s="94">
        <v>822063.3</v>
      </c>
      <c r="P364" s="94"/>
      <c r="Q364" s="95"/>
      <c r="R364" s="95"/>
      <c r="S364" s="94"/>
      <c r="T364" s="95"/>
      <c r="U364" s="95"/>
      <c r="V364" s="94">
        <v>743955.08</v>
      </c>
      <c r="W364" s="96">
        <f t="shared" si="18"/>
        <v>0.9049851513867605</v>
      </c>
      <c r="X364" s="108" t="s">
        <v>803</v>
      </c>
      <c r="Y364" s="30"/>
      <c r="Z364" s="31"/>
      <c r="AA364" s="32"/>
    </row>
    <row r="365" spans="1:27" s="43" customFormat="1" ht="24" x14ac:dyDescent="0.2">
      <c r="A365" s="118">
        <v>363</v>
      </c>
      <c r="B365" s="98" t="s">
        <v>496</v>
      </c>
      <c r="C365" s="90" t="s">
        <v>130</v>
      </c>
      <c r="D365" s="90">
        <v>2010</v>
      </c>
      <c r="E365" s="90">
        <v>94764</v>
      </c>
      <c r="F365" s="92">
        <v>39684</v>
      </c>
      <c r="G365" s="93"/>
      <c r="H365" s="93" t="s">
        <v>698</v>
      </c>
      <c r="I365" s="93" t="s">
        <v>698</v>
      </c>
      <c r="J365" s="93">
        <v>42415</v>
      </c>
      <c r="K365" s="136" t="e">
        <f t="shared" si="16"/>
        <v>#VALUE!</v>
      </c>
      <c r="L365" s="136" t="e">
        <f t="shared" si="17"/>
        <v>#VALUE!</v>
      </c>
      <c r="M365" s="93" t="s">
        <v>689</v>
      </c>
      <c r="N365" s="90" t="s">
        <v>689</v>
      </c>
      <c r="O365" s="94">
        <v>910204</v>
      </c>
      <c r="P365" s="94"/>
      <c r="Q365" s="95"/>
      <c r="R365" s="95"/>
      <c r="S365" s="94"/>
      <c r="T365" s="95"/>
      <c r="U365" s="95"/>
      <c r="V365" s="94">
        <v>0</v>
      </c>
      <c r="W365" s="96">
        <f t="shared" si="18"/>
        <v>0</v>
      </c>
      <c r="X365" s="108"/>
      <c r="Y365" s="44"/>
      <c r="Z365" s="45"/>
      <c r="AA365" s="46"/>
    </row>
    <row r="366" spans="1:27" s="28" customFormat="1" ht="24" x14ac:dyDescent="0.2">
      <c r="A366" s="118">
        <v>364</v>
      </c>
      <c r="B366" s="90" t="s">
        <v>33</v>
      </c>
      <c r="C366" s="90" t="s">
        <v>130</v>
      </c>
      <c r="D366" s="90">
        <v>2015</v>
      </c>
      <c r="E366" s="90">
        <v>95883</v>
      </c>
      <c r="F366" s="92">
        <v>42087</v>
      </c>
      <c r="G366" s="93"/>
      <c r="H366" s="93" t="s">
        <v>698</v>
      </c>
      <c r="I366" s="93" t="s">
        <v>698</v>
      </c>
      <c r="J366" s="93">
        <v>42415</v>
      </c>
      <c r="K366" s="136" t="e">
        <f t="shared" si="16"/>
        <v>#VALUE!</v>
      </c>
      <c r="L366" s="136" t="e">
        <f t="shared" si="17"/>
        <v>#VALUE!</v>
      </c>
      <c r="M366" s="93" t="s">
        <v>689</v>
      </c>
      <c r="N366" s="90" t="s">
        <v>691</v>
      </c>
      <c r="O366" s="94">
        <v>93862769</v>
      </c>
      <c r="P366" s="94"/>
      <c r="Q366" s="95">
        <v>0</v>
      </c>
      <c r="R366" s="95">
        <v>0</v>
      </c>
      <c r="S366" s="94">
        <v>27943247</v>
      </c>
      <c r="T366" s="95">
        <v>0</v>
      </c>
      <c r="U366" s="95">
        <v>0</v>
      </c>
      <c r="V366" s="94">
        <v>0</v>
      </c>
      <c r="W366" s="96">
        <f t="shared" si="18"/>
        <v>0</v>
      </c>
      <c r="X366" s="108"/>
      <c r="Y366" s="30"/>
      <c r="Z366" s="31"/>
      <c r="AA366" s="32"/>
    </row>
    <row r="367" spans="1:27" s="28" customFormat="1" ht="24" x14ac:dyDescent="0.2">
      <c r="A367" s="118">
        <v>365</v>
      </c>
      <c r="B367" s="98" t="s">
        <v>507</v>
      </c>
      <c r="C367" s="90" t="s">
        <v>130</v>
      </c>
      <c r="D367" s="90">
        <v>2010</v>
      </c>
      <c r="E367" s="90">
        <v>96260</v>
      </c>
      <c r="F367" s="92">
        <v>39787</v>
      </c>
      <c r="G367" s="93"/>
      <c r="H367" s="93">
        <v>40057</v>
      </c>
      <c r="I367" s="93">
        <v>40513</v>
      </c>
      <c r="J367" s="93">
        <v>42415</v>
      </c>
      <c r="K367" s="136">
        <f t="shared" si="16"/>
        <v>6.4602739726027396</v>
      </c>
      <c r="L367" s="136">
        <f t="shared" si="17"/>
        <v>5.2109589041095887</v>
      </c>
      <c r="M367" s="93" t="s">
        <v>689</v>
      </c>
      <c r="N367" s="90" t="s">
        <v>689</v>
      </c>
      <c r="O367" s="94">
        <v>299333</v>
      </c>
      <c r="P367" s="94"/>
      <c r="Q367" s="95"/>
      <c r="R367" s="95"/>
      <c r="S367" s="94"/>
      <c r="T367" s="95"/>
      <c r="U367" s="95"/>
      <c r="V367" s="94">
        <v>140568.20000000001</v>
      </c>
      <c r="W367" s="96">
        <f t="shared" si="18"/>
        <v>0.46960475457099621</v>
      </c>
      <c r="X367" s="108"/>
      <c r="Y367" s="30"/>
      <c r="Z367" s="31"/>
      <c r="AA367" s="32"/>
    </row>
    <row r="368" spans="1:27" s="28" customFormat="1" x14ac:dyDescent="0.2">
      <c r="A368" s="118">
        <v>366</v>
      </c>
      <c r="B368" s="90" t="s">
        <v>147</v>
      </c>
      <c r="C368" s="90" t="s">
        <v>264</v>
      </c>
      <c r="D368" s="90">
        <v>2015</v>
      </c>
      <c r="E368" s="90">
        <v>97577</v>
      </c>
      <c r="F368" s="92">
        <v>39705</v>
      </c>
      <c r="G368" s="93"/>
      <c r="H368" s="93" t="s">
        <v>698</v>
      </c>
      <c r="I368" s="93" t="s">
        <v>698</v>
      </c>
      <c r="J368" s="93">
        <v>42415</v>
      </c>
      <c r="K368" s="136" t="e">
        <f t="shared" si="16"/>
        <v>#VALUE!</v>
      </c>
      <c r="L368" s="136" t="e">
        <f t="shared" si="17"/>
        <v>#VALUE!</v>
      </c>
      <c r="M368" s="93" t="s">
        <v>689</v>
      </c>
      <c r="N368" s="90" t="s">
        <v>689</v>
      </c>
      <c r="O368" s="94">
        <v>320337</v>
      </c>
      <c r="P368" s="94"/>
      <c r="Q368" s="95"/>
      <c r="R368" s="95"/>
      <c r="S368" s="94"/>
      <c r="T368" s="95"/>
      <c r="U368" s="95"/>
      <c r="V368" s="94">
        <v>0</v>
      </c>
      <c r="W368" s="96">
        <f t="shared" si="18"/>
        <v>0</v>
      </c>
      <c r="X368" s="108"/>
      <c r="Y368" s="30"/>
      <c r="Z368" s="31"/>
      <c r="AA368" s="32"/>
    </row>
    <row r="369" spans="1:27" s="28" customFormat="1" ht="24" x14ac:dyDescent="0.2">
      <c r="A369" s="118">
        <v>367</v>
      </c>
      <c r="B369" s="106" t="s">
        <v>274</v>
      </c>
      <c r="C369" s="90" t="s">
        <v>130</v>
      </c>
      <c r="D369" s="90">
        <v>2014</v>
      </c>
      <c r="E369" s="91">
        <v>97676</v>
      </c>
      <c r="F369" s="92">
        <v>39717</v>
      </c>
      <c r="G369" s="93"/>
      <c r="H369" s="93">
        <v>40238</v>
      </c>
      <c r="I369" s="93">
        <v>41974</v>
      </c>
      <c r="J369" s="93">
        <v>42415</v>
      </c>
      <c r="K369" s="136">
        <f t="shared" si="16"/>
        <v>5.9643835616438352</v>
      </c>
      <c r="L369" s="136">
        <f t="shared" si="17"/>
        <v>1.2082191780821918</v>
      </c>
      <c r="M369" s="93" t="s">
        <v>689</v>
      </c>
      <c r="N369" s="90" t="s">
        <v>691</v>
      </c>
      <c r="O369" s="94">
        <v>1840741.88</v>
      </c>
      <c r="P369" s="94"/>
      <c r="Q369" s="95"/>
      <c r="R369" s="95"/>
      <c r="S369" s="94"/>
      <c r="T369" s="95"/>
      <c r="U369" s="95"/>
      <c r="V369" s="94">
        <v>1721678.32</v>
      </c>
      <c r="W369" s="96">
        <f t="shared" si="18"/>
        <v>0.93531762313138667</v>
      </c>
      <c r="X369" s="108"/>
      <c r="Y369" s="30"/>
      <c r="Z369" s="31"/>
      <c r="AA369" s="32"/>
    </row>
    <row r="370" spans="1:27" s="28" customFormat="1" ht="24" x14ac:dyDescent="0.2">
      <c r="A370" s="118">
        <v>368</v>
      </c>
      <c r="B370" s="90" t="s">
        <v>25</v>
      </c>
      <c r="C370" s="90" t="s">
        <v>130</v>
      </c>
      <c r="D370" s="90">
        <v>2015</v>
      </c>
      <c r="E370" s="90">
        <v>98140</v>
      </c>
      <c r="F370" s="92">
        <v>39738</v>
      </c>
      <c r="G370" s="93"/>
      <c r="H370" s="93">
        <v>39753</v>
      </c>
      <c r="I370" s="93">
        <v>41944</v>
      </c>
      <c r="J370" s="93">
        <v>42415</v>
      </c>
      <c r="K370" s="136">
        <f t="shared" si="16"/>
        <v>7.2931506849315069</v>
      </c>
      <c r="L370" s="136">
        <f t="shared" si="17"/>
        <v>1.2904109589041095</v>
      </c>
      <c r="M370" s="93" t="s">
        <v>689</v>
      </c>
      <c r="N370" s="90" t="s">
        <v>691</v>
      </c>
      <c r="O370" s="94">
        <v>650503</v>
      </c>
      <c r="P370" s="94">
        <v>638203</v>
      </c>
      <c r="Q370" s="95">
        <v>2112</v>
      </c>
      <c r="R370" s="95">
        <v>0</v>
      </c>
      <c r="S370" s="94">
        <v>0</v>
      </c>
      <c r="T370" s="95">
        <v>0</v>
      </c>
      <c r="U370" s="95">
        <v>0</v>
      </c>
      <c r="V370" s="94">
        <v>640314.6</v>
      </c>
      <c r="W370" s="96">
        <f t="shared" si="18"/>
        <v>0.9843376587041105</v>
      </c>
      <c r="X370" s="108"/>
      <c r="Y370" s="30"/>
      <c r="Z370" s="31"/>
      <c r="AA370" s="32"/>
    </row>
    <row r="371" spans="1:27" s="28" customFormat="1" ht="24" x14ac:dyDescent="0.2">
      <c r="A371" s="118">
        <v>369</v>
      </c>
      <c r="B371" s="98" t="s">
        <v>512</v>
      </c>
      <c r="C371" s="90" t="s">
        <v>130</v>
      </c>
      <c r="D371" s="90">
        <v>2010</v>
      </c>
      <c r="E371" s="90">
        <v>98204</v>
      </c>
      <c r="F371" s="92">
        <v>39756</v>
      </c>
      <c r="G371" s="93"/>
      <c r="H371" s="93">
        <v>40909</v>
      </c>
      <c r="I371" s="93">
        <v>41579</v>
      </c>
      <c r="J371" s="93">
        <v>42415</v>
      </c>
      <c r="K371" s="136">
        <f t="shared" si="16"/>
        <v>4.1260273972602741</v>
      </c>
      <c r="L371" s="136">
        <f t="shared" si="17"/>
        <v>2.2904109589041095</v>
      </c>
      <c r="M371" s="93" t="s">
        <v>689</v>
      </c>
      <c r="N371" s="90" t="s">
        <v>689</v>
      </c>
      <c r="O371" s="94">
        <v>997105.96</v>
      </c>
      <c r="P371" s="94"/>
      <c r="Q371" s="95"/>
      <c r="R371" s="95"/>
      <c r="S371" s="94"/>
      <c r="T371" s="95"/>
      <c r="U371" s="95"/>
      <c r="V371" s="94">
        <v>1139654.1299999999</v>
      </c>
      <c r="W371" s="96">
        <f t="shared" si="18"/>
        <v>1.1429619074787196</v>
      </c>
      <c r="X371" s="108"/>
      <c r="Y371" s="30"/>
      <c r="Z371" s="31"/>
      <c r="AA371" s="32"/>
    </row>
    <row r="372" spans="1:27" s="28" customFormat="1" ht="24" x14ac:dyDescent="0.2">
      <c r="A372" s="118">
        <v>370</v>
      </c>
      <c r="B372" s="98" t="s">
        <v>501</v>
      </c>
      <c r="C372" s="90" t="s">
        <v>130</v>
      </c>
      <c r="D372" s="90">
        <v>2010</v>
      </c>
      <c r="E372" s="90">
        <v>100259</v>
      </c>
      <c r="F372" s="92">
        <v>39736</v>
      </c>
      <c r="G372" s="93"/>
      <c r="H372" s="93">
        <v>39934</v>
      </c>
      <c r="I372" s="93">
        <v>40483</v>
      </c>
      <c r="J372" s="93">
        <v>42415</v>
      </c>
      <c r="K372" s="136">
        <f t="shared" si="16"/>
        <v>6.7972602739726025</v>
      </c>
      <c r="L372" s="136">
        <f t="shared" si="17"/>
        <v>5.2931506849315069</v>
      </c>
      <c r="M372" s="93" t="s">
        <v>689</v>
      </c>
      <c r="N372" s="90" t="s">
        <v>689</v>
      </c>
      <c r="O372" s="94">
        <v>236502</v>
      </c>
      <c r="P372" s="94"/>
      <c r="Q372" s="95"/>
      <c r="R372" s="95"/>
      <c r="S372" s="94"/>
      <c r="T372" s="95"/>
      <c r="U372" s="95"/>
      <c r="V372" s="94">
        <v>235553.51</v>
      </c>
      <c r="W372" s="96">
        <f t="shared" si="18"/>
        <v>0.99598950537416175</v>
      </c>
      <c r="X372" s="108"/>
      <c r="Y372" s="30"/>
      <c r="Z372" s="31"/>
      <c r="AA372" s="32"/>
    </row>
    <row r="373" spans="1:27" s="28" customFormat="1" ht="24" x14ac:dyDescent="0.2">
      <c r="A373" s="118">
        <v>371</v>
      </c>
      <c r="B373" s="98" t="s">
        <v>502</v>
      </c>
      <c r="C373" s="90" t="s">
        <v>130</v>
      </c>
      <c r="D373" s="90">
        <v>2010</v>
      </c>
      <c r="E373" s="90">
        <v>100302</v>
      </c>
      <c r="F373" s="92">
        <v>39736</v>
      </c>
      <c r="G373" s="93"/>
      <c r="H373" s="93">
        <v>39934</v>
      </c>
      <c r="I373" s="93">
        <v>40148</v>
      </c>
      <c r="J373" s="93">
        <v>42415</v>
      </c>
      <c r="K373" s="136">
        <f t="shared" si="16"/>
        <v>6.7972602739726025</v>
      </c>
      <c r="L373" s="136">
        <f t="shared" si="17"/>
        <v>6.2109589041095887</v>
      </c>
      <c r="M373" s="93" t="s">
        <v>691</v>
      </c>
      <c r="N373" s="90" t="s">
        <v>689</v>
      </c>
      <c r="O373" s="94">
        <v>102993</v>
      </c>
      <c r="P373" s="94"/>
      <c r="Q373" s="95"/>
      <c r="R373" s="95"/>
      <c r="S373" s="94"/>
      <c r="T373" s="95"/>
      <c r="U373" s="95"/>
      <c r="V373" s="94">
        <v>124015.16</v>
      </c>
      <c r="W373" s="96">
        <f t="shared" si="18"/>
        <v>1.2041125125008496</v>
      </c>
      <c r="X373" s="108"/>
      <c r="Y373" s="30"/>
      <c r="Z373" s="31"/>
      <c r="AA373" s="32"/>
    </row>
    <row r="374" spans="1:27" s="28" customFormat="1" ht="25.5" customHeight="1" x14ac:dyDescent="0.2">
      <c r="A374" s="118">
        <v>372</v>
      </c>
      <c r="B374" s="98" t="s">
        <v>505</v>
      </c>
      <c r="C374" s="90" t="s">
        <v>265</v>
      </c>
      <c r="D374" s="90">
        <v>2010</v>
      </c>
      <c r="E374" s="91">
        <v>100329</v>
      </c>
      <c r="F374" s="92">
        <v>39764</v>
      </c>
      <c r="G374" s="93"/>
      <c r="H374" s="93">
        <v>39965</v>
      </c>
      <c r="I374" s="93">
        <v>41244</v>
      </c>
      <c r="J374" s="93">
        <v>42415</v>
      </c>
      <c r="K374" s="136">
        <f t="shared" si="16"/>
        <v>6.7123287671232879</v>
      </c>
      <c r="L374" s="136">
        <f t="shared" si="17"/>
        <v>3.2082191780821918</v>
      </c>
      <c r="M374" s="93" t="s">
        <v>689</v>
      </c>
      <c r="N374" s="90" t="s">
        <v>689</v>
      </c>
      <c r="O374" s="94">
        <v>3216494</v>
      </c>
      <c r="P374" s="94"/>
      <c r="Q374" s="95"/>
      <c r="R374" s="95"/>
      <c r="S374" s="94"/>
      <c r="T374" s="95"/>
      <c r="U374" s="95"/>
      <c r="V374" s="94">
        <v>4048410.24</v>
      </c>
      <c r="W374" s="96">
        <f t="shared" si="18"/>
        <v>1.2586406938735157</v>
      </c>
      <c r="X374" s="108"/>
      <c r="Y374" s="30"/>
      <c r="Z374" s="31"/>
      <c r="AA374" s="32"/>
    </row>
    <row r="375" spans="1:27" s="28" customFormat="1" ht="30.75" customHeight="1" x14ac:dyDescent="0.2">
      <c r="A375" s="118">
        <v>373</v>
      </c>
      <c r="B375" s="98" t="s">
        <v>685</v>
      </c>
      <c r="C375" s="90" t="s">
        <v>268</v>
      </c>
      <c r="D375" s="90">
        <v>2010</v>
      </c>
      <c r="E375" s="90">
        <v>101379</v>
      </c>
      <c r="F375" s="92">
        <v>39974</v>
      </c>
      <c r="G375" s="93"/>
      <c r="H375" s="93">
        <v>40483</v>
      </c>
      <c r="I375" s="93">
        <v>40513</v>
      </c>
      <c r="J375" s="93">
        <v>42415</v>
      </c>
      <c r="K375" s="136">
        <f t="shared" si="16"/>
        <v>5.2931506849315069</v>
      </c>
      <c r="L375" s="136">
        <f t="shared" si="17"/>
        <v>5.2109589041095887</v>
      </c>
      <c r="M375" s="93" t="s">
        <v>689</v>
      </c>
      <c r="N375" s="90" t="s">
        <v>689</v>
      </c>
      <c r="O375" s="94">
        <v>504903</v>
      </c>
      <c r="P375" s="94"/>
      <c r="Q375" s="95"/>
      <c r="R375" s="95"/>
      <c r="S375" s="94"/>
      <c r="T375" s="95"/>
      <c r="U375" s="95"/>
      <c r="V375" s="94">
        <v>166027</v>
      </c>
      <c r="W375" s="96">
        <f t="shared" si="18"/>
        <v>0.32882949794316929</v>
      </c>
      <c r="X375" s="108"/>
      <c r="Y375" s="30"/>
      <c r="Z375" s="31"/>
      <c r="AA375" s="32"/>
    </row>
    <row r="376" spans="1:27" s="28" customFormat="1" ht="24" x14ac:dyDescent="0.2">
      <c r="A376" s="118">
        <v>374</v>
      </c>
      <c r="B376" s="89" t="s">
        <v>606</v>
      </c>
      <c r="C376" s="90" t="s">
        <v>266</v>
      </c>
      <c r="D376" s="90">
        <v>2012</v>
      </c>
      <c r="E376" s="90">
        <v>101416</v>
      </c>
      <c r="F376" s="92">
        <v>39860</v>
      </c>
      <c r="G376" s="93"/>
      <c r="H376" s="93">
        <v>40664</v>
      </c>
      <c r="I376" s="93">
        <v>41183</v>
      </c>
      <c r="J376" s="93">
        <v>42415</v>
      </c>
      <c r="K376" s="136">
        <f t="shared" si="16"/>
        <v>4.7972602739726025</v>
      </c>
      <c r="L376" s="136">
        <f t="shared" si="17"/>
        <v>3.3753424657534246</v>
      </c>
      <c r="M376" s="93" t="s">
        <v>691</v>
      </c>
      <c r="N376" s="90" t="s">
        <v>689</v>
      </c>
      <c r="O376" s="94">
        <v>373705.55</v>
      </c>
      <c r="P376" s="94"/>
      <c r="Q376" s="95"/>
      <c r="R376" s="95"/>
      <c r="S376" s="94"/>
      <c r="T376" s="95"/>
      <c r="U376" s="95"/>
      <c r="V376" s="94">
        <v>334773.37</v>
      </c>
      <c r="W376" s="96">
        <f t="shared" si="18"/>
        <v>0.89582124215174219</v>
      </c>
      <c r="X376" s="108"/>
      <c r="Y376" s="30"/>
      <c r="Z376" s="31"/>
      <c r="AA376" s="32"/>
    </row>
    <row r="377" spans="1:27" s="28" customFormat="1" ht="24" x14ac:dyDescent="0.2">
      <c r="A377" s="118">
        <v>375</v>
      </c>
      <c r="B377" s="89" t="s">
        <v>357</v>
      </c>
      <c r="C377" s="90" t="s">
        <v>130</v>
      </c>
      <c r="D377" s="90">
        <v>2012</v>
      </c>
      <c r="E377" s="90">
        <v>102270</v>
      </c>
      <c r="F377" s="92">
        <v>40416</v>
      </c>
      <c r="G377" s="93"/>
      <c r="H377" s="93">
        <v>41091</v>
      </c>
      <c r="I377" s="93">
        <v>41122</v>
      </c>
      <c r="J377" s="93">
        <v>42415</v>
      </c>
      <c r="K377" s="136">
        <f t="shared" si="16"/>
        <v>3.6273972602739728</v>
      </c>
      <c r="L377" s="136">
        <f t="shared" si="17"/>
        <v>3.5424657534246577</v>
      </c>
      <c r="M377" s="93" t="s">
        <v>689</v>
      </c>
      <c r="N377" s="90" t="s">
        <v>689</v>
      </c>
      <c r="O377" s="94">
        <v>915156</v>
      </c>
      <c r="P377" s="94"/>
      <c r="Q377" s="95"/>
      <c r="R377" s="95"/>
      <c r="S377" s="94"/>
      <c r="T377" s="95"/>
      <c r="U377" s="95"/>
      <c r="V377" s="94">
        <v>7000</v>
      </c>
      <c r="W377" s="96">
        <f t="shared" si="18"/>
        <v>7.6489691375022399E-3</v>
      </c>
      <c r="X377" s="108"/>
      <c r="Y377" s="30"/>
      <c r="Z377" s="31"/>
      <c r="AA377" s="32"/>
    </row>
    <row r="378" spans="1:27" s="28" customFormat="1" ht="24" x14ac:dyDescent="0.2">
      <c r="A378" s="118">
        <v>376</v>
      </c>
      <c r="B378" s="99" t="s">
        <v>577</v>
      </c>
      <c r="C378" s="90" t="s">
        <v>265</v>
      </c>
      <c r="D378" s="90">
        <v>2011</v>
      </c>
      <c r="E378" s="90">
        <v>102582</v>
      </c>
      <c r="F378" s="92">
        <v>39853</v>
      </c>
      <c r="G378" s="93"/>
      <c r="H378" s="93">
        <v>40238</v>
      </c>
      <c r="I378" s="93">
        <v>40787</v>
      </c>
      <c r="J378" s="93">
        <v>42415</v>
      </c>
      <c r="K378" s="136">
        <f t="shared" si="16"/>
        <v>5.9643835616438352</v>
      </c>
      <c r="L378" s="136">
        <f t="shared" si="17"/>
        <v>4.4602739726027396</v>
      </c>
      <c r="M378" s="93" t="s">
        <v>689</v>
      </c>
      <c r="N378" s="90" t="s">
        <v>689</v>
      </c>
      <c r="O378" s="94">
        <v>348575.46</v>
      </c>
      <c r="P378" s="94"/>
      <c r="Q378" s="95"/>
      <c r="R378" s="95"/>
      <c r="S378" s="94"/>
      <c r="T378" s="95"/>
      <c r="U378" s="95"/>
      <c r="V378" s="94">
        <v>201161.41</v>
      </c>
      <c r="W378" s="96">
        <f t="shared" si="18"/>
        <v>0.57709573129445202</v>
      </c>
      <c r="X378" s="108"/>
      <c r="Y378" s="30"/>
      <c r="Z378" s="31"/>
      <c r="AA378" s="32"/>
    </row>
    <row r="379" spans="1:27" s="28" customFormat="1" ht="24" x14ac:dyDescent="0.2">
      <c r="A379" s="118">
        <v>377</v>
      </c>
      <c r="B379" s="90" t="s">
        <v>26</v>
      </c>
      <c r="C379" s="90" t="s">
        <v>130</v>
      </c>
      <c r="D379" s="90">
        <v>2015</v>
      </c>
      <c r="E379" s="90">
        <v>103413</v>
      </c>
      <c r="F379" s="92">
        <v>39849</v>
      </c>
      <c r="G379" s="93"/>
      <c r="H379" s="93">
        <v>40330</v>
      </c>
      <c r="I379" s="93">
        <v>42339</v>
      </c>
      <c r="J379" s="93">
        <v>42415</v>
      </c>
      <c r="K379" s="136">
        <f t="shared" si="16"/>
        <v>5.7123287671232879</v>
      </c>
      <c r="L379" s="136">
        <f t="shared" si="17"/>
        <v>0.20821917808219179</v>
      </c>
      <c r="M379" s="93" t="s">
        <v>689</v>
      </c>
      <c r="N379" s="90" t="s">
        <v>689</v>
      </c>
      <c r="O379" s="94">
        <v>4681114</v>
      </c>
      <c r="P379" s="94">
        <v>61134</v>
      </c>
      <c r="Q379" s="95">
        <v>3337137</v>
      </c>
      <c r="R379" s="95">
        <v>0</v>
      </c>
      <c r="S379" s="94">
        <v>1249104</v>
      </c>
      <c r="T379" s="95">
        <v>1247681</v>
      </c>
      <c r="U379" s="95">
        <v>99.9</v>
      </c>
      <c r="V379" s="94">
        <v>4645951.55</v>
      </c>
      <c r="W379" s="96">
        <f t="shared" si="18"/>
        <v>0.99248844399004166</v>
      </c>
      <c r="X379" s="108"/>
      <c r="Y379" s="30"/>
      <c r="Z379" s="31"/>
      <c r="AA379" s="32"/>
    </row>
    <row r="380" spans="1:27" s="28" customFormat="1" ht="24" x14ac:dyDescent="0.2">
      <c r="A380" s="118">
        <v>378</v>
      </c>
      <c r="B380" s="99" t="s">
        <v>576</v>
      </c>
      <c r="C380" s="90" t="s">
        <v>265</v>
      </c>
      <c r="D380" s="90">
        <v>2011</v>
      </c>
      <c r="E380" s="90">
        <v>103475</v>
      </c>
      <c r="F380" s="92">
        <v>39792</v>
      </c>
      <c r="G380" s="93"/>
      <c r="H380" s="93">
        <v>40422</v>
      </c>
      <c r="I380" s="93">
        <v>40817</v>
      </c>
      <c r="J380" s="93">
        <v>42415</v>
      </c>
      <c r="K380" s="136">
        <f t="shared" si="16"/>
        <v>5.4602739726027396</v>
      </c>
      <c r="L380" s="136">
        <f t="shared" si="17"/>
        <v>4.3780821917808215</v>
      </c>
      <c r="M380" s="93" t="s">
        <v>689</v>
      </c>
      <c r="N380" s="90" t="s">
        <v>689</v>
      </c>
      <c r="O380" s="94">
        <v>1254998.97</v>
      </c>
      <c r="P380" s="94"/>
      <c r="Q380" s="95"/>
      <c r="R380" s="95"/>
      <c r="S380" s="94"/>
      <c r="T380" s="95"/>
      <c r="U380" s="95"/>
      <c r="V380" s="94">
        <v>583311.6</v>
      </c>
      <c r="W380" s="96">
        <f t="shared" si="18"/>
        <v>0.46479050098343905</v>
      </c>
      <c r="X380" s="108"/>
      <c r="Y380" s="30"/>
      <c r="Z380" s="31"/>
      <c r="AA380" s="32"/>
    </row>
    <row r="381" spans="1:27" s="28" customFormat="1" ht="24" x14ac:dyDescent="0.2">
      <c r="A381" s="118">
        <v>379</v>
      </c>
      <c r="B381" s="89" t="s">
        <v>360</v>
      </c>
      <c r="C381" s="90" t="s">
        <v>130</v>
      </c>
      <c r="D381" s="90">
        <v>2012</v>
      </c>
      <c r="E381" s="90">
        <v>104653</v>
      </c>
      <c r="F381" s="92">
        <v>41586</v>
      </c>
      <c r="G381" s="93"/>
      <c r="H381" s="93">
        <v>41091</v>
      </c>
      <c r="I381" s="93">
        <v>41122</v>
      </c>
      <c r="J381" s="93">
        <v>42415</v>
      </c>
      <c r="K381" s="136">
        <f t="shared" si="16"/>
        <v>3.6273972602739728</v>
      </c>
      <c r="L381" s="136">
        <f t="shared" si="17"/>
        <v>3.5424657534246577</v>
      </c>
      <c r="M381" s="93" t="s">
        <v>689</v>
      </c>
      <c r="N381" s="90" t="s">
        <v>689</v>
      </c>
      <c r="O381" s="94">
        <v>1589022.35</v>
      </c>
      <c r="P381" s="94"/>
      <c r="Q381" s="95"/>
      <c r="R381" s="95"/>
      <c r="S381" s="94"/>
      <c r="T381" s="95"/>
      <c r="U381" s="95"/>
      <c r="V381" s="94">
        <v>7000</v>
      </c>
      <c r="W381" s="96">
        <f t="shared" si="18"/>
        <v>4.4052243821491874E-3</v>
      </c>
      <c r="X381" s="108"/>
      <c r="Y381" s="30"/>
      <c r="Z381" s="31"/>
      <c r="AA381" s="32"/>
    </row>
    <row r="382" spans="1:27" s="28" customFormat="1" ht="24" x14ac:dyDescent="0.2">
      <c r="A382" s="118">
        <v>380</v>
      </c>
      <c r="B382" s="97" t="s">
        <v>330</v>
      </c>
      <c r="C382" s="90" t="s">
        <v>130</v>
      </c>
      <c r="D382" s="90">
        <v>2013</v>
      </c>
      <c r="E382" s="90">
        <v>105125</v>
      </c>
      <c r="F382" s="92">
        <v>39968</v>
      </c>
      <c r="G382" s="93"/>
      <c r="H382" s="93">
        <v>41244</v>
      </c>
      <c r="I382" s="93">
        <v>41609</v>
      </c>
      <c r="J382" s="93">
        <v>42415</v>
      </c>
      <c r="K382" s="136">
        <f t="shared" si="16"/>
        <v>3.2082191780821918</v>
      </c>
      <c r="L382" s="136">
        <f t="shared" si="17"/>
        <v>2.2082191780821918</v>
      </c>
      <c r="M382" s="93" t="s">
        <v>689</v>
      </c>
      <c r="N382" s="90" t="s">
        <v>691</v>
      </c>
      <c r="O382" s="94">
        <v>1515147.64</v>
      </c>
      <c r="P382" s="94"/>
      <c r="Q382" s="95"/>
      <c r="R382" s="95"/>
      <c r="S382" s="94"/>
      <c r="T382" s="95"/>
      <c r="U382" s="95"/>
      <c r="V382" s="94">
        <v>1575378.88</v>
      </c>
      <c r="W382" s="96">
        <f t="shared" si="18"/>
        <v>1.0397527200715568</v>
      </c>
      <c r="X382" s="108"/>
      <c r="Y382" s="30"/>
      <c r="Z382" s="31"/>
      <c r="AA382" s="32"/>
    </row>
    <row r="383" spans="1:27" s="28" customFormat="1" ht="24" x14ac:dyDescent="0.2">
      <c r="A383" s="118">
        <v>381</v>
      </c>
      <c r="B383" s="106" t="s">
        <v>287</v>
      </c>
      <c r="C383" s="90" t="s">
        <v>130</v>
      </c>
      <c r="D383" s="90">
        <v>2014</v>
      </c>
      <c r="E383" s="90">
        <v>105667</v>
      </c>
      <c r="F383" s="92">
        <v>40396</v>
      </c>
      <c r="G383" s="93"/>
      <c r="H383" s="93">
        <v>40940</v>
      </c>
      <c r="I383" s="93">
        <v>41883</v>
      </c>
      <c r="J383" s="93">
        <v>42415</v>
      </c>
      <c r="K383" s="136">
        <f t="shared" si="16"/>
        <v>4.0410958904109586</v>
      </c>
      <c r="L383" s="136">
        <f t="shared" si="17"/>
        <v>1.4575342465753425</v>
      </c>
      <c r="M383" s="93" t="s">
        <v>691</v>
      </c>
      <c r="N383" s="90" t="s">
        <v>691</v>
      </c>
      <c r="O383" s="94">
        <v>2763403</v>
      </c>
      <c r="P383" s="94"/>
      <c r="Q383" s="95"/>
      <c r="R383" s="95"/>
      <c r="S383" s="94"/>
      <c r="T383" s="95"/>
      <c r="U383" s="95"/>
      <c r="V383" s="94">
        <v>2651323.1</v>
      </c>
      <c r="W383" s="96">
        <f t="shared" si="18"/>
        <v>0.95944134822173965</v>
      </c>
      <c r="X383" s="108"/>
      <c r="Y383" s="30"/>
      <c r="Z383" s="31"/>
      <c r="AA383" s="32"/>
    </row>
    <row r="384" spans="1:27" s="28" customFormat="1" ht="24" x14ac:dyDescent="0.2">
      <c r="A384" s="118">
        <v>382</v>
      </c>
      <c r="B384" s="99" t="s">
        <v>671</v>
      </c>
      <c r="C384" s="90" t="s">
        <v>268</v>
      </c>
      <c r="D384" s="90">
        <v>2011</v>
      </c>
      <c r="E384" s="90">
        <v>105913</v>
      </c>
      <c r="F384" s="92">
        <v>39903</v>
      </c>
      <c r="G384" s="93"/>
      <c r="H384" s="93">
        <v>39965</v>
      </c>
      <c r="I384" s="93">
        <v>40513</v>
      </c>
      <c r="J384" s="93">
        <v>42415</v>
      </c>
      <c r="K384" s="136">
        <f t="shared" si="16"/>
        <v>6.7123287671232879</v>
      </c>
      <c r="L384" s="136">
        <f t="shared" si="17"/>
        <v>5.2109589041095887</v>
      </c>
      <c r="M384" s="93" t="s">
        <v>689</v>
      </c>
      <c r="N384" s="90" t="s">
        <v>689</v>
      </c>
      <c r="O384" s="94">
        <v>2508957</v>
      </c>
      <c r="P384" s="94"/>
      <c r="Q384" s="95"/>
      <c r="R384" s="95"/>
      <c r="S384" s="94"/>
      <c r="T384" s="95"/>
      <c r="U384" s="95"/>
      <c r="V384" s="94">
        <v>425663.51</v>
      </c>
      <c r="W384" s="96">
        <f t="shared" si="18"/>
        <v>0.16965755491226037</v>
      </c>
      <c r="X384" s="108"/>
      <c r="Y384" s="30"/>
      <c r="Z384" s="31"/>
      <c r="AA384" s="32"/>
    </row>
    <row r="385" spans="1:27" s="28" customFormat="1" ht="24" x14ac:dyDescent="0.2">
      <c r="A385" s="118">
        <v>383</v>
      </c>
      <c r="B385" s="99" t="s">
        <v>385</v>
      </c>
      <c r="C385" s="90" t="s">
        <v>130</v>
      </c>
      <c r="D385" s="90">
        <v>2011</v>
      </c>
      <c r="E385" s="90">
        <v>106159</v>
      </c>
      <c r="F385" s="92">
        <v>39801</v>
      </c>
      <c r="G385" s="93"/>
      <c r="H385" s="93">
        <v>40210</v>
      </c>
      <c r="I385" s="93">
        <v>40299</v>
      </c>
      <c r="J385" s="93">
        <v>42415</v>
      </c>
      <c r="K385" s="136">
        <f t="shared" si="16"/>
        <v>6.0410958904109586</v>
      </c>
      <c r="L385" s="136">
        <f t="shared" si="17"/>
        <v>5.7972602739726025</v>
      </c>
      <c r="M385" s="93" t="s">
        <v>689</v>
      </c>
      <c r="N385" s="90" t="s">
        <v>689</v>
      </c>
      <c r="O385" s="94">
        <v>789385</v>
      </c>
      <c r="P385" s="94"/>
      <c r="Q385" s="95"/>
      <c r="R385" s="95"/>
      <c r="S385" s="94"/>
      <c r="T385" s="95"/>
      <c r="U385" s="95"/>
      <c r="V385" s="94">
        <v>18000</v>
      </c>
      <c r="W385" s="96">
        <f t="shared" si="18"/>
        <v>2.2802561487740455E-2</v>
      </c>
      <c r="X385" s="108"/>
      <c r="Y385" s="30"/>
      <c r="Z385" s="31"/>
      <c r="AA385" s="32"/>
    </row>
    <row r="386" spans="1:27" s="28" customFormat="1" ht="24" x14ac:dyDescent="0.2">
      <c r="A386" s="118">
        <v>384</v>
      </c>
      <c r="B386" s="99" t="s">
        <v>383</v>
      </c>
      <c r="C386" s="90" t="s">
        <v>130</v>
      </c>
      <c r="D386" s="90">
        <v>2011</v>
      </c>
      <c r="E386" s="90">
        <v>106611</v>
      </c>
      <c r="F386" s="92">
        <v>39827</v>
      </c>
      <c r="G386" s="93"/>
      <c r="H386" s="93">
        <v>39904</v>
      </c>
      <c r="I386" s="93">
        <v>40787</v>
      </c>
      <c r="J386" s="93">
        <v>42415</v>
      </c>
      <c r="K386" s="136">
        <f t="shared" si="16"/>
        <v>6.8794520547945206</v>
      </c>
      <c r="L386" s="136">
        <f t="shared" si="17"/>
        <v>4.4602739726027396</v>
      </c>
      <c r="M386" s="93" t="s">
        <v>689</v>
      </c>
      <c r="N386" s="90" t="s">
        <v>689</v>
      </c>
      <c r="O386" s="94">
        <v>297885</v>
      </c>
      <c r="P386" s="94"/>
      <c r="Q386" s="95"/>
      <c r="R386" s="95"/>
      <c r="S386" s="94"/>
      <c r="T386" s="95"/>
      <c r="U386" s="95"/>
      <c r="V386" s="94">
        <v>415446.93</v>
      </c>
      <c r="W386" s="96">
        <f t="shared" si="18"/>
        <v>1.3946554207160482</v>
      </c>
      <c r="X386" s="108"/>
      <c r="Y386" s="30"/>
      <c r="Z386" s="31"/>
      <c r="AA386" s="32"/>
    </row>
    <row r="387" spans="1:27" s="28" customFormat="1" ht="24" x14ac:dyDescent="0.2">
      <c r="A387" s="118">
        <v>385</v>
      </c>
      <c r="B387" s="97" t="s">
        <v>598</v>
      </c>
      <c r="C387" s="90" t="s">
        <v>266</v>
      </c>
      <c r="D387" s="90">
        <v>2013</v>
      </c>
      <c r="E387" s="90">
        <v>106956</v>
      </c>
      <c r="F387" s="92">
        <v>40112</v>
      </c>
      <c r="G387" s="93"/>
      <c r="H387" s="93">
        <v>41030</v>
      </c>
      <c r="I387" s="93">
        <v>41609</v>
      </c>
      <c r="J387" s="93">
        <v>42415</v>
      </c>
      <c r="K387" s="136">
        <f t="shared" si="16"/>
        <v>3.7945205479452055</v>
      </c>
      <c r="L387" s="136">
        <f t="shared" si="17"/>
        <v>2.2082191780821918</v>
      </c>
      <c r="M387" s="93" t="s">
        <v>689</v>
      </c>
      <c r="N387" s="90" t="s">
        <v>691</v>
      </c>
      <c r="O387" s="94">
        <v>1279807.3500000001</v>
      </c>
      <c r="P387" s="94"/>
      <c r="Q387" s="95"/>
      <c r="R387" s="95"/>
      <c r="S387" s="94"/>
      <c r="T387" s="95"/>
      <c r="U387" s="95"/>
      <c r="V387" s="94">
        <v>1290789.46</v>
      </c>
      <c r="W387" s="96">
        <f t="shared" si="18"/>
        <v>1.0085810649548153</v>
      </c>
      <c r="X387" s="108"/>
      <c r="Y387" s="30"/>
      <c r="Z387" s="31"/>
      <c r="AA387" s="32"/>
    </row>
    <row r="388" spans="1:27" s="28" customFormat="1" ht="24" x14ac:dyDescent="0.2">
      <c r="A388" s="118">
        <v>386</v>
      </c>
      <c r="B388" s="97" t="s">
        <v>321</v>
      </c>
      <c r="C388" s="90" t="s">
        <v>130</v>
      </c>
      <c r="D388" s="90">
        <v>2013</v>
      </c>
      <c r="E388" s="90">
        <v>107126</v>
      </c>
      <c r="F388" s="92">
        <v>39811</v>
      </c>
      <c r="G388" s="93"/>
      <c r="H388" s="93">
        <v>41122</v>
      </c>
      <c r="I388" s="93">
        <v>41609</v>
      </c>
      <c r="J388" s="93">
        <v>42415</v>
      </c>
      <c r="K388" s="136">
        <f t="shared" ref="K388:K451" si="19">+(J388-H388)/365</f>
        <v>3.5424657534246577</v>
      </c>
      <c r="L388" s="136">
        <f t="shared" si="17"/>
        <v>2.2082191780821918</v>
      </c>
      <c r="M388" s="93" t="s">
        <v>689</v>
      </c>
      <c r="N388" s="90" t="s">
        <v>691</v>
      </c>
      <c r="O388" s="94">
        <v>1051361.3700000001</v>
      </c>
      <c r="P388" s="94"/>
      <c r="Q388" s="95"/>
      <c r="R388" s="95"/>
      <c r="S388" s="94"/>
      <c r="T388" s="95"/>
      <c r="U388" s="95"/>
      <c r="V388" s="94">
        <v>1089989.31</v>
      </c>
      <c r="W388" s="96">
        <f t="shared" si="18"/>
        <v>1.0367408781625673</v>
      </c>
      <c r="X388" s="108"/>
      <c r="Y388" s="30"/>
      <c r="Z388" s="31"/>
      <c r="AA388" s="32"/>
    </row>
    <row r="389" spans="1:27" s="28" customFormat="1" ht="24" x14ac:dyDescent="0.2">
      <c r="A389" s="118">
        <v>387</v>
      </c>
      <c r="B389" s="97" t="s">
        <v>326</v>
      </c>
      <c r="C389" s="90" t="s">
        <v>130</v>
      </c>
      <c r="D389" s="90">
        <v>2013</v>
      </c>
      <c r="E389" s="90">
        <v>110071</v>
      </c>
      <c r="F389" s="92">
        <v>40084</v>
      </c>
      <c r="G389" s="93"/>
      <c r="H389" s="93">
        <v>40452</v>
      </c>
      <c r="I389" s="93">
        <v>41426</v>
      </c>
      <c r="J389" s="93">
        <v>42415</v>
      </c>
      <c r="K389" s="136">
        <f t="shared" si="19"/>
        <v>5.3780821917808215</v>
      </c>
      <c r="L389" s="136">
        <f t="shared" ref="L389:L452" si="20">+(J389-I389)/365</f>
        <v>2.7095890410958905</v>
      </c>
      <c r="M389" s="93" t="s">
        <v>691</v>
      </c>
      <c r="N389" s="90" t="s">
        <v>691</v>
      </c>
      <c r="O389" s="94">
        <v>1160599.8400000001</v>
      </c>
      <c r="P389" s="94"/>
      <c r="Q389" s="95"/>
      <c r="R389" s="95"/>
      <c r="S389" s="94"/>
      <c r="T389" s="95"/>
      <c r="U389" s="95"/>
      <c r="V389" s="94">
        <v>1184106.8400000001</v>
      </c>
      <c r="W389" s="96">
        <f t="shared" si="18"/>
        <v>1.0202541816652326</v>
      </c>
      <c r="X389" s="108"/>
      <c r="Y389" s="30"/>
      <c r="Z389" s="31"/>
      <c r="AA389" s="32"/>
    </row>
    <row r="390" spans="1:27" s="28" customFormat="1" ht="45.75" customHeight="1" x14ac:dyDescent="0.2">
      <c r="A390" s="118">
        <v>388</v>
      </c>
      <c r="B390" s="90" t="s">
        <v>28</v>
      </c>
      <c r="C390" s="90" t="s">
        <v>130</v>
      </c>
      <c r="D390" s="90">
        <v>2015</v>
      </c>
      <c r="E390" s="90">
        <v>110103</v>
      </c>
      <c r="F390" s="92">
        <v>40028</v>
      </c>
      <c r="G390" s="93"/>
      <c r="H390" s="93">
        <v>40210</v>
      </c>
      <c r="I390" s="93">
        <v>42217</v>
      </c>
      <c r="J390" s="93">
        <v>42415</v>
      </c>
      <c r="K390" s="136">
        <f t="shared" si="19"/>
        <v>6.0410958904109586</v>
      </c>
      <c r="L390" s="136">
        <f t="shared" si="20"/>
        <v>0.54246575342465753</v>
      </c>
      <c r="M390" s="93" t="s">
        <v>689</v>
      </c>
      <c r="N390" s="90" t="s">
        <v>691</v>
      </c>
      <c r="O390" s="94">
        <v>3732376</v>
      </c>
      <c r="P390" s="94">
        <v>3410529</v>
      </c>
      <c r="Q390" s="95">
        <v>79053</v>
      </c>
      <c r="R390" s="95">
        <v>0</v>
      </c>
      <c r="S390" s="94">
        <v>1362</v>
      </c>
      <c r="T390" s="95">
        <v>1362</v>
      </c>
      <c r="U390" s="95">
        <v>100</v>
      </c>
      <c r="V390" s="94">
        <v>3490942.92</v>
      </c>
      <c r="W390" s="96">
        <f t="shared" si="18"/>
        <v>0.93531383761978959</v>
      </c>
      <c r="X390" s="108" t="s">
        <v>756</v>
      </c>
      <c r="Y390" s="30"/>
      <c r="Z390" s="31"/>
      <c r="AA390" s="32"/>
    </row>
    <row r="391" spans="1:27" s="28" customFormat="1" ht="45.75" customHeight="1" x14ac:dyDescent="0.2">
      <c r="A391" s="118">
        <v>389</v>
      </c>
      <c r="B391" s="99" t="s">
        <v>623</v>
      </c>
      <c r="C391" s="90" t="s">
        <v>266</v>
      </c>
      <c r="D391" s="90">
        <v>2011</v>
      </c>
      <c r="E391" s="90">
        <v>110218</v>
      </c>
      <c r="F391" s="92">
        <v>40087</v>
      </c>
      <c r="G391" s="93"/>
      <c r="H391" s="93">
        <v>40391</v>
      </c>
      <c r="I391" s="93">
        <v>40878</v>
      </c>
      <c r="J391" s="93">
        <v>42415</v>
      </c>
      <c r="K391" s="136">
        <f t="shared" si="19"/>
        <v>5.5452054794520551</v>
      </c>
      <c r="L391" s="136">
        <f t="shared" si="20"/>
        <v>4.2109589041095887</v>
      </c>
      <c r="M391" s="93" t="s">
        <v>689</v>
      </c>
      <c r="N391" s="90" t="s">
        <v>689</v>
      </c>
      <c r="O391" s="94">
        <v>506555.96</v>
      </c>
      <c r="P391" s="94"/>
      <c r="Q391" s="95"/>
      <c r="R391" s="95"/>
      <c r="S391" s="94"/>
      <c r="T391" s="95"/>
      <c r="U391" s="95"/>
      <c r="V391" s="94">
        <v>476748.37</v>
      </c>
      <c r="W391" s="96">
        <f t="shared" si="18"/>
        <v>0.94115637293064314</v>
      </c>
      <c r="X391" s="108" t="s">
        <v>813</v>
      </c>
      <c r="Y391" s="30"/>
      <c r="Z391" s="31"/>
      <c r="AA391" s="32"/>
    </row>
    <row r="392" spans="1:27" s="28" customFormat="1" ht="45.75" customHeight="1" x14ac:dyDescent="0.2">
      <c r="A392" s="118">
        <v>390</v>
      </c>
      <c r="B392" s="89" t="s">
        <v>348</v>
      </c>
      <c r="C392" s="90" t="s">
        <v>130</v>
      </c>
      <c r="D392" s="90">
        <v>2012</v>
      </c>
      <c r="E392" s="90">
        <v>110221</v>
      </c>
      <c r="F392" s="92">
        <v>39843</v>
      </c>
      <c r="G392" s="93"/>
      <c r="H392" s="93">
        <v>39814</v>
      </c>
      <c r="I392" s="93">
        <v>41244</v>
      </c>
      <c r="J392" s="93">
        <v>42415</v>
      </c>
      <c r="K392" s="136">
        <f t="shared" si="19"/>
        <v>7.1260273972602741</v>
      </c>
      <c r="L392" s="136">
        <f t="shared" si="20"/>
        <v>3.2082191780821918</v>
      </c>
      <c r="M392" s="93" t="s">
        <v>691</v>
      </c>
      <c r="N392" s="90" t="s">
        <v>689</v>
      </c>
      <c r="O392" s="94">
        <v>1498395</v>
      </c>
      <c r="P392" s="94"/>
      <c r="Q392" s="95"/>
      <c r="R392" s="95"/>
      <c r="S392" s="94"/>
      <c r="T392" s="95"/>
      <c r="U392" s="95"/>
      <c r="V392" s="94">
        <v>1459886.29</v>
      </c>
      <c r="W392" s="96">
        <f t="shared" ref="W392:W455" si="21">+V392/O392</f>
        <v>0.97430002769630175</v>
      </c>
      <c r="X392" s="108" t="s">
        <v>814</v>
      </c>
      <c r="Y392" s="30"/>
      <c r="Z392" s="31"/>
      <c r="AA392" s="32"/>
    </row>
    <row r="393" spans="1:27" s="28" customFormat="1" ht="24" x14ac:dyDescent="0.2">
      <c r="A393" s="118">
        <v>391</v>
      </c>
      <c r="B393" s="90" t="s">
        <v>27</v>
      </c>
      <c r="C393" s="90" t="s">
        <v>130</v>
      </c>
      <c r="D393" s="90">
        <v>2015</v>
      </c>
      <c r="E393" s="91">
        <v>110534</v>
      </c>
      <c r="F393" s="92">
        <v>40119</v>
      </c>
      <c r="G393" s="93"/>
      <c r="H393" s="93">
        <v>40725</v>
      </c>
      <c r="I393" s="93">
        <v>42156</v>
      </c>
      <c r="J393" s="93">
        <v>42415</v>
      </c>
      <c r="K393" s="136">
        <f t="shared" si="19"/>
        <v>4.6301369863013697</v>
      </c>
      <c r="L393" s="136">
        <f t="shared" si="20"/>
        <v>0.70958904109589038</v>
      </c>
      <c r="M393" s="93" t="s">
        <v>689</v>
      </c>
      <c r="N393" s="90" t="s">
        <v>691</v>
      </c>
      <c r="O393" s="94">
        <v>36413600</v>
      </c>
      <c r="P393" s="94">
        <v>32641817</v>
      </c>
      <c r="Q393" s="95">
        <v>2701138</v>
      </c>
      <c r="R393" s="95">
        <v>0</v>
      </c>
      <c r="S393" s="94">
        <v>494200</v>
      </c>
      <c r="T393" s="95">
        <v>493946</v>
      </c>
      <c r="U393" s="95">
        <v>99.9</v>
      </c>
      <c r="V393" s="94">
        <v>35836900.740000002</v>
      </c>
      <c r="W393" s="96">
        <f t="shared" si="21"/>
        <v>0.98416253103236162</v>
      </c>
      <c r="X393" s="108"/>
      <c r="Y393" s="30"/>
      <c r="Z393" s="31"/>
      <c r="AA393" s="32"/>
    </row>
    <row r="394" spans="1:27" s="28" customFormat="1" ht="24" x14ac:dyDescent="0.2">
      <c r="A394" s="118">
        <v>392</v>
      </c>
      <c r="B394" s="99" t="s">
        <v>393</v>
      </c>
      <c r="C394" s="90" t="s">
        <v>130</v>
      </c>
      <c r="D394" s="90">
        <v>2011</v>
      </c>
      <c r="E394" s="90">
        <v>110745</v>
      </c>
      <c r="F394" s="92">
        <v>40074</v>
      </c>
      <c r="G394" s="93"/>
      <c r="H394" s="93" t="s">
        <v>698</v>
      </c>
      <c r="I394" s="93" t="s">
        <v>698</v>
      </c>
      <c r="J394" s="93">
        <v>42415</v>
      </c>
      <c r="K394" s="136" t="e">
        <f t="shared" si="19"/>
        <v>#VALUE!</v>
      </c>
      <c r="L394" s="136" t="e">
        <f t="shared" si="20"/>
        <v>#VALUE!</v>
      </c>
      <c r="M394" s="93" t="s">
        <v>689</v>
      </c>
      <c r="N394" s="90" t="s">
        <v>689</v>
      </c>
      <c r="O394" s="94">
        <v>8880131</v>
      </c>
      <c r="P394" s="94"/>
      <c r="Q394" s="95"/>
      <c r="R394" s="95"/>
      <c r="S394" s="94"/>
      <c r="T394" s="95"/>
      <c r="U394" s="95"/>
      <c r="V394" s="94">
        <v>0</v>
      </c>
      <c r="W394" s="96">
        <f t="shared" si="21"/>
        <v>0</v>
      </c>
      <c r="X394" s="108"/>
      <c r="Y394" s="30"/>
      <c r="Z394" s="31"/>
      <c r="AA394" s="32"/>
    </row>
    <row r="395" spans="1:27" s="28" customFormat="1" ht="24" x14ac:dyDescent="0.2">
      <c r="A395" s="118">
        <v>393</v>
      </c>
      <c r="B395" s="99" t="s">
        <v>387</v>
      </c>
      <c r="C395" s="90" t="s">
        <v>130</v>
      </c>
      <c r="D395" s="90">
        <v>2011</v>
      </c>
      <c r="E395" s="90">
        <v>111412</v>
      </c>
      <c r="F395" s="92">
        <v>39862</v>
      </c>
      <c r="G395" s="93"/>
      <c r="H395" s="93" t="s">
        <v>698</v>
      </c>
      <c r="I395" s="93" t="s">
        <v>698</v>
      </c>
      <c r="J395" s="93">
        <v>42415</v>
      </c>
      <c r="K395" s="136" t="e">
        <f t="shared" si="19"/>
        <v>#VALUE!</v>
      </c>
      <c r="L395" s="136" t="e">
        <f t="shared" si="20"/>
        <v>#VALUE!</v>
      </c>
      <c r="M395" s="93" t="s">
        <v>689</v>
      </c>
      <c r="N395" s="90" t="s">
        <v>689</v>
      </c>
      <c r="O395" s="94">
        <v>681448</v>
      </c>
      <c r="P395" s="94"/>
      <c r="Q395" s="95"/>
      <c r="R395" s="95"/>
      <c r="S395" s="94"/>
      <c r="T395" s="95"/>
      <c r="U395" s="95"/>
      <c r="V395" s="94">
        <v>0</v>
      </c>
      <c r="W395" s="96">
        <f t="shared" si="21"/>
        <v>0</v>
      </c>
      <c r="X395" s="108"/>
      <c r="Y395" s="30"/>
      <c r="Z395" s="31"/>
      <c r="AA395" s="32"/>
    </row>
    <row r="396" spans="1:27" s="28" customFormat="1" ht="24" x14ac:dyDescent="0.2">
      <c r="A396" s="118">
        <v>394</v>
      </c>
      <c r="B396" s="90" t="s">
        <v>29</v>
      </c>
      <c r="C396" s="90" t="s">
        <v>268</v>
      </c>
      <c r="D396" s="90">
        <v>2015</v>
      </c>
      <c r="E396" s="91">
        <v>113089</v>
      </c>
      <c r="F396" s="92">
        <v>40338</v>
      </c>
      <c r="G396" s="93"/>
      <c r="H396" s="93">
        <v>41487</v>
      </c>
      <c r="I396" s="93">
        <v>42339</v>
      </c>
      <c r="J396" s="93">
        <v>42415</v>
      </c>
      <c r="K396" s="136">
        <f t="shared" si="19"/>
        <v>2.5424657534246577</v>
      </c>
      <c r="L396" s="136">
        <f t="shared" si="20"/>
        <v>0.20821917808219179</v>
      </c>
      <c r="M396" s="93" t="s">
        <v>689</v>
      </c>
      <c r="N396" s="90" t="s">
        <v>691</v>
      </c>
      <c r="O396" s="94">
        <v>76110057.159999996</v>
      </c>
      <c r="P396" s="94"/>
      <c r="Q396" s="95"/>
      <c r="R396" s="95"/>
      <c r="S396" s="94"/>
      <c r="T396" s="95"/>
      <c r="U396" s="95"/>
      <c r="V396" s="94">
        <v>1295469.3999999999</v>
      </c>
      <c r="W396" s="96">
        <f t="shared" si="21"/>
        <v>1.7021001538293945E-2</v>
      </c>
      <c r="X396" s="108"/>
      <c r="Y396" s="30"/>
      <c r="Z396" s="31"/>
      <c r="AA396" s="32"/>
    </row>
    <row r="397" spans="1:27" s="28" customFormat="1" x14ac:dyDescent="0.2">
      <c r="A397" s="118">
        <v>395</v>
      </c>
      <c r="B397" s="89" t="s">
        <v>605</v>
      </c>
      <c r="C397" s="90" t="s">
        <v>266</v>
      </c>
      <c r="D397" s="90">
        <v>2012</v>
      </c>
      <c r="E397" s="90">
        <v>113488</v>
      </c>
      <c r="F397" s="92">
        <v>40007</v>
      </c>
      <c r="G397" s="93"/>
      <c r="H397" s="93">
        <v>40664</v>
      </c>
      <c r="I397" s="93">
        <v>41183</v>
      </c>
      <c r="J397" s="93">
        <v>42415</v>
      </c>
      <c r="K397" s="136">
        <f t="shared" si="19"/>
        <v>4.7972602739726025</v>
      </c>
      <c r="L397" s="136">
        <f t="shared" si="20"/>
        <v>3.3753424657534246</v>
      </c>
      <c r="M397" s="93" t="s">
        <v>691</v>
      </c>
      <c r="N397" s="90" t="s">
        <v>689</v>
      </c>
      <c r="O397" s="94">
        <v>574855</v>
      </c>
      <c r="P397" s="94"/>
      <c r="Q397" s="95"/>
      <c r="R397" s="95"/>
      <c r="S397" s="94"/>
      <c r="T397" s="95"/>
      <c r="U397" s="95"/>
      <c r="V397" s="94">
        <v>515096.26</v>
      </c>
      <c r="W397" s="96">
        <f t="shared" si="21"/>
        <v>0.89604554191926666</v>
      </c>
      <c r="X397" s="108"/>
      <c r="Y397" s="30"/>
      <c r="Z397" s="31"/>
      <c r="AA397" s="32"/>
    </row>
    <row r="398" spans="1:27" s="28" customFormat="1" ht="24" x14ac:dyDescent="0.2">
      <c r="A398" s="118">
        <v>396</v>
      </c>
      <c r="B398" s="97" t="s">
        <v>320</v>
      </c>
      <c r="C398" s="90" t="s">
        <v>130</v>
      </c>
      <c r="D398" s="90">
        <v>2013</v>
      </c>
      <c r="E398" s="90">
        <v>114017</v>
      </c>
      <c r="F398" s="92">
        <v>40028</v>
      </c>
      <c r="G398" s="93"/>
      <c r="H398" s="93">
        <v>40057</v>
      </c>
      <c r="I398" s="93">
        <v>41579</v>
      </c>
      <c r="J398" s="93">
        <v>42415</v>
      </c>
      <c r="K398" s="136">
        <f t="shared" si="19"/>
        <v>6.4602739726027396</v>
      </c>
      <c r="L398" s="136">
        <f t="shared" si="20"/>
        <v>2.2904109589041095</v>
      </c>
      <c r="M398" s="93" t="s">
        <v>689</v>
      </c>
      <c r="N398" s="90" t="s">
        <v>689</v>
      </c>
      <c r="O398" s="94">
        <v>4800325.97</v>
      </c>
      <c r="P398" s="94"/>
      <c r="Q398" s="95"/>
      <c r="R398" s="95"/>
      <c r="S398" s="94"/>
      <c r="T398" s="95"/>
      <c r="U398" s="95"/>
      <c r="V398" s="94">
        <v>4764646.42</v>
      </c>
      <c r="W398" s="96">
        <f t="shared" si="21"/>
        <v>0.99256726517678551</v>
      </c>
      <c r="X398" s="108"/>
      <c r="Y398" s="30"/>
      <c r="Z398" s="31"/>
      <c r="AA398" s="32"/>
    </row>
    <row r="399" spans="1:27" s="28" customFormat="1" ht="45.75" customHeight="1" x14ac:dyDescent="0.2">
      <c r="A399" s="118">
        <v>397</v>
      </c>
      <c r="B399" s="98" t="s">
        <v>508</v>
      </c>
      <c r="C399" s="90" t="s">
        <v>130</v>
      </c>
      <c r="D399" s="90">
        <v>2010</v>
      </c>
      <c r="E399" s="90">
        <v>116167</v>
      </c>
      <c r="F399" s="92">
        <v>39987</v>
      </c>
      <c r="G399" s="93"/>
      <c r="H399" s="93" t="s">
        <v>698</v>
      </c>
      <c r="I399" s="93" t="s">
        <v>698</v>
      </c>
      <c r="J399" s="93">
        <v>42415</v>
      </c>
      <c r="K399" s="136" t="e">
        <f t="shared" si="19"/>
        <v>#VALUE!</v>
      </c>
      <c r="L399" s="136" t="e">
        <f t="shared" si="20"/>
        <v>#VALUE!</v>
      </c>
      <c r="M399" s="93" t="s">
        <v>689</v>
      </c>
      <c r="N399" s="90" t="s">
        <v>689</v>
      </c>
      <c r="O399" s="94">
        <v>705039</v>
      </c>
      <c r="P399" s="94"/>
      <c r="Q399" s="95"/>
      <c r="R399" s="95"/>
      <c r="S399" s="94"/>
      <c r="T399" s="95"/>
      <c r="U399" s="95"/>
      <c r="V399" s="94">
        <v>0</v>
      </c>
      <c r="W399" s="96">
        <f t="shared" si="21"/>
        <v>0</v>
      </c>
      <c r="X399" s="108" t="s">
        <v>795</v>
      </c>
      <c r="Y399" s="30"/>
      <c r="Z399" s="31"/>
      <c r="AA399" s="32"/>
    </row>
    <row r="400" spans="1:27" s="28" customFormat="1" ht="45.75" customHeight="1" x14ac:dyDescent="0.2">
      <c r="A400" s="118">
        <v>398</v>
      </c>
      <c r="B400" s="99" t="s">
        <v>673</v>
      </c>
      <c r="C400" s="90" t="s">
        <v>268</v>
      </c>
      <c r="D400" s="90">
        <v>2011</v>
      </c>
      <c r="E400" s="90">
        <v>118039</v>
      </c>
      <c r="F400" s="92">
        <v>39958</v>
      </c>
      <c r="G400" s="93"/>
      <c r="H400" s="93">
        <v>40148</v>
      </c>
      <c r="I400" s="93">
        <v>40878</v>
      </c>
      <c r="J400" s="93">
        <v>42415</v>
      </c>
      <c r="K400" s="136">
        <f t="shared" si="19"/>
        <v>6.2109589041095887</v>
      </c>
      <c r="L400" s="136">
        <f t="shared" si="20"/>
        <v>4.2109589041095887</v>
      </c>
      <c r="M400" s="93" t="s">
        <v>689</v>
      </c>
      <c r="N400" s="90" t="s">
        <v>689</v>
      </c>
      <c r="O400" s="94">
        <v>576653</v>
      </c>
      <c r="P400" s="94"/>
      <c r="Q400" s="95"/>
      <c r="R400" s="95"/>
      <c r="S400" s="94"/>
      <c r="T400" s="95"/>
      <c r="U400" s="95"/>
      <c r="V400" s="94">
        <v>715357.62</v>
      </c>
      <c r="W400" s="96">
        <f t="shared" si="21"/>
        <v>1.2405339432899856</v>
      </c>
      <c r="X400" s="108" t="s">
        <v>793</v>
      </c>
      <c r="Y400" s="30"/>
      <c r="Z400" s="31"/>
      <c r="AA400" s="32"/>
    </row>
    <row r="401" spans="1:27" s="28" customFormat="1" ht="45.75" customHeight="1" x14ac:dyDescent="0.2">
      <c r="A401" s="118">
        <v>399</v>
      </c>
      <c r="B401" s="100" t="s">
        <v>590</v>
      </c>
      <c r="C401" s="90" t="s">
        <v>266</v>
      </c>
      <c r="D401" s="90">
        <v>2014</v>
      </c>
      <c r="E401" s="90">
        <v>118316</v>
      </c>
      <c r="F401" s="92">
        <v>40297</v>
      </c>
      <c r="G401" s="93"/>
      <c r="H401" s="93">
        <v>41153</v>
      </c>
      <c r="I401" s="93">
        <v>41974</v>
      </c>
      <c r="J401" s="93">
        <v>42415</v>
      </c>
      <c r="K401" s="136">
        <f t="shared" si="19"/>
        <v>3.4575342465753423</v>
      </c>
      <c r="L401" s="136">
        <f t="shared" si="20"/>
        <v>1.2082191780821918</v>
      </c>
      <c r="M401" s="93" t="s">
        <v>689</v>
      </c>
      <c r="N401" s="90" t="s">
        <v>691</v>
      </c>
      <c r="O401" s="94">
        <v>563597.52</v>
      </c>
      <c r="P401" s="94"/>
      <c r="Q401" s="95"/>
      <c r="R401" s="95"/>
      <c r="S401" s="94"/>
      <c r="T401" s="95"/>
      <c r="U401" s="95"/>
      <c r="V401" s="94">
        <v>562071.17000000004</v>
      </c>
      <c r="W401" s="96">
        <f t="shared" si="21"/>
        <v>0.99729177303690053</v>
      </c>
      <c r="X401" s="108" t="s">
        <v>796</v>
      </c>
      <c r="Y401" s="30"/>
      <c r="Z401" s="31"/>
      <c r="AA401" s="32"/>
    </row>
    <row r="402" spans="1:27" s="28" customFormat="1" ht="24" x14ac:dyDescent="0.2">
      <c r="A402" s="118">
        <v>400</v>
      </c>
      <c r="B402" s="100" t="s">
        <v>589</v>
      </c>
      <c r="C402" s="90" t="s">
        <v>266</v>
      </c>
      <c r="D402" s="90">
        <v>2014</v>
      </c>
      <c r="E402" s="90">
        <v>118685</v>
      </c>
      <c r="F402" s="92">
        <v>40396</v>
      </c>
      <c r="G402" s="93"/>
      <c r="H402" s="93">
        <v>41061</v>
      </c>
      <c r="I402" s="93">
        <v>41760</v>
      </c>
      <c r="J402" s="93">
        <v>42415</v>
      </c>
      <c r="K402" s="136">
        <f t="shared" si="19"/>
        <v>3.7095890410958905</v>
      </c>
      <c r="L402" s="136">
        <f t="shared" si="20"/>
        <v>1.7945205479452055</v>
      </c>
      <c r="M402" s="93" t="s">
        <v>689</v>
      </c>
      <c r="N402" s="90" t="s">
        <v>691</v>
      </c>
      <c r="O402" s="94">
        <v>1469120.34</v>
      </c>
      <c r="P402" s="94"/>
      <c r="Q402" s="95"/>
      <c r="R402" s="95"/>
      <c r="S402" s="94"/>
      <c r="T402" s="95"/>
      <c r="U402" s="95"/>
      <c r="V402" s="94">
        <v>1467030.96</v>
      </c>
      <c r="W402" s="96">
        <f t="shared" si="21"/>
        <v>0.99857780200633517</v>
      </c>
      <c r="X402" s="108"/>
      <c r="Y402" s="30"/>
      <c r="Z402" s="31"/>
      <c r="AA402" s="32"/>
    </row>
    <row r="403" spans="1:27" s="28" customFormat="1" ht="45.75" customHeight="1" x14ac:dyDescent="0.2">
      <c r="A403" s="118">
        <v>401</v>
      </c>
      <c r="B403" s="90" t="s">
        <v>219</v>
      </c>
      <c r="C403" s="90" t="s">
        <v>266</v>
      </c>
      <c r="D403" s="90">
        <v>2015</v>
      </c>
      <c r="E403" s="90">
        <v>119083</v>
      </c>
      <c r="F403" s="92">
        <v>39955</v>
      </c>
      <c r="G403" s="93"/>
      <c r="H403" s="93">
        <v>41518</v>
      </c>
      <c r="I403" s="93">
        <v>42309</v>
      </c>
      <c r="J403" s="93">
        <v>42415</v>
      </c>
      <c r="K403" s="136">
        <f t="shared" si="19"/>
        <v>2.4575342465753423</v>
      </c>
      <c r="L403" s="136">
        <f t="shared" si="20"/>
        <v>0.29041095890410956</v>
      </c>
      <c r="M403" s="93" t="s">
        <v>689</v>
      </c>
      <c r="N403" s="90" t="s">
        <v>691</v>
      </c>
      <c r="O403" s="94">
        <v>1979549.11</v>
      </c>
      <c r="P403" s="94"/>
      <c r="Q403" s="95"/>
      <c r="R403" s="95"/>
      <c r="S403" s="94"/>
      <c r="T403" s="95"/>
      <c r="U403" s="95"/>
      <c r="V403" s="94">
        <v>1956809.1</v>
      </c>
      <c r="W403" s="96">
        <f t="shared" si="21"/>
        <v>0.98851253051256704</v>
      </c>
      <c r="X403" s="108" t="s">
        <v>797</v>
      </c>
      <c r="Y403" s="30"/>
      <c r="Z403" s="31"/>
      <c r="AA403" s="32"/>
    </row>
    <row r="404" spans="1:27" s="28" customFormat="1" ht="24" x14ac:dyDescent="0.2">
      <c r="A404" s="118">
        <v>402</v>
      </c>
      <c r="B404" s="97" t="s">
        <v>31</v>
      </c>
      <c r="C404" s="90" t="s">
        <v>130</v>
      </c>
      <c r="D404" s="90">
        <v>2013</v>
      </c>
      <c r="E404" s="91">
        <v>119582</v>
      </c>
      <c r="F404" s="92">
        <v>40037</v>
      </c>
      <c r="G404" s="93"/>
      <c r="H404" s="93">
        <v>40391</v>
      </c>
      <c r="I404" s="93">
        <v>41518</v>
      </c>
      <c r="J404" s="93">
        <v>42415</v>
      </c>
      <c r="K404" s="136">
        <f t="shared" si="19"/>
        <v>5.5452054794520551</v>
      </c>
      <c r="L404" s="136">
        <f t="shared" si="20"/>
        <v>2.4575342465753423</v>
      </c>
      <c r="M404" s="93" t="s">
        <v>689</v>
      </c>
      <c r="N404" s="90" t="s">
        <v>691</v>
      </c>
      <c r="O404" s="94">
        <v>2068984.77</v>
      </c>
      <c r="P404" s="94"/>
      <c r="Q404" s="95"/>
      <c r="R404" s="95"/>
      <c r="S404" s="94"/>
      <c r="T404" s="95"/>
      <c r="U404" s="95"/>
      <c r="V404" s="94">
        <v>1985957.71</v>
      </c>
      <c r="W404" s="96">
        <f t="shared" si="21"/>
        <v>0.95987062775720666</v>
      </c>
      <c r="X404" s="108"/>
      <c r="Y404" s="30"/>
      <c r="Z404" s="31"/>
      <c r="AA404" s="32"/>
    </row>
    <row r="405" spans="1:27" s="28" customFormat="1" ht="24" x14ac:dyDescent="0.2">
      <c r="A405" s="118">
        <v>403</v>
      </c>
      <c r="B405" s="98" t="s">
        <v>684</v>
      </c>
      <c r="C405" s="90" t="s">
        <v>268</v>
      </c>
      <c r="D405" s="90">
        <v>2010</v>
      </c>
      <c r="E405" s="90">
        <v>121402</v>
      </c>
      <c r="F405" s="92">
        <v>39980</v>
      </c>
      <c r="G405" s="93"/>
      <c r="H405" s="93">
        <v>40026</v>
      </c>
      <c r="I405" s="93">
        <v>40787</v>
      </c>
      <c r="J405" s="93">
        <v>42415</v>
      </c>
      <c r="K405" s="136">
        <f t="shared" si="19"/>
        <v>6.5452054794520551</v>
      </c>
      <c r="L405" s="136">
        <f t="shared" si="20"/>
        <v>4.4602739726027396</v>
      </c>
      <c r="M405" s="93" t="s">
        <v>689</v>
      </c>
      <c r="N405" s="90" t="s">
        <v>689</v>
      </c>
      <c r="O405" s="94">
        <v>298680</v>
      </c>
      <c r="P405" s="94"/>
      <c r="Q405" s="95"/>
      <c r="R405" s="95"/>
      <c r="S405" s="94"/>
      <c r="T405" s="95"/>
      <c r="U405" s="95"/>
      <c r="V405" s="94">
        <v>266209.78999999998</v>
      </c>
      <c r="W405" s="96">
        <f t="shared" si="21"/>
        <v>0.89128763224856022</v>
      </c>
      <c r="X405" s="108"/>
      <c r="Y405" s="30"/>
      <c r="Z405" s="31"/>
      <c r="AA405" s="32"/>
    </row>
    <row r="406" spans="1:27" s="28" customFormat="1" ht="48" x14ac:dyDescent="0.2">
      <c r="A406" s="118">
        <v>404</v>
      </c>
      <c r="B406" s="89" t="s">
        <v>603</v>
      </c>
      <c r="C406" s="90" t="s">
        <v>266</v>
      </c>
      <c r="D406" s="90">
        <v>2012</v>
      </c>
      <c r="E406" s="90">
        <v>122030</v>
      </c>
      <c r="F406" s="92">
        <v>40016</v>
      </c>
      <c r="G406" s="93"/>
      <c r="H406" s="93">
        <v>40118</v>
      </c>
      <c r="I406" s="93">
        <v>41244</v>
      </c>
      <c r="J406" s="93">
        <v>42415</v>
      </c>
      <c r="K406" s="136">
        <f t="shared" si="19"/>
        <v>6.2931506849315069</v>
      </c>
      <c r="L406" s="136">
        <f t="shared" si="20"/>
        <v>3.2082191780821918</v>
      </c>
      <c r="M406" s="93" t="s">
        <v>689</v>
      </c>
      <c r="N406" s="90" t="s">
        <v>689</v>
      </c>
      <c r="O406" s="94">
        <v>5413578</v>
      </c>
      <c r="P406" s="94"/>
      <c r="Q406" s="95"/>
      <c r="R406" s="95"/>
      <c r="S406" s="94"/>
      <c r="T406" s="95"/>
      <c r="U406" s="95"/>
      <c r="V406" s="94">
        <v>1453246.16</v>
      </c>
      <c r="W406" s="96">
        <f t="shared" si="21"/>
        <v>0.26844467005001127</v>
      </c>
      <c r="X406" s="108"/>
      <c r="Y406" s="30"/>
      <c r="Z406" s="31"/>
      <c r="AA406" s="32"/>
    </row>
    <row r="407" spans="1:27" s="28" customFormat="1" x14ac:dyDescent="0.2">
      <c r="A407" s="118">
        <v>405</v>
      </c>
      <c r="B407" s="99" t="s">
        <v>620</v>
      </c>
      <c r="C407" s="90" t="s">
        <v>266</v>
      </c>
      <c r="D407" s="90">
        <v>2011</v>
      </c>
      <c r="E407" s="90">
        <v>122344</v>
      </c>
      <c r="F407" s="92">
        <v>40032</v>
      </c>
      <c r="G407" s="93"/>
      <c r="H407" s="93">
        <v>40210</v>
      </c>
      <c r="I407" s="93">
        <v>40878</v>
      </c>
      <c r="J407" s="93">
        <v>42415</v>
      </c>
      <c r="K407" s="136">
        <f t="shared" si="19"/>
        <v>6.0410958904109586</v>
      </c>
      <c r="L407" s="136">
        <f t="shared" si="20"/>
        <v>4.2109589041095887</v>
      </c>
      <c r="M407" s="93" t="s">
        <v>691</v>
      </c>
      <c r="N407" s="90" t="s">
        <v>689</v>
      </c>
      <c r="O407" s="94">
        <v>592760</v>
      </c>
      <c r="P407" s="94"/>
      <c r="Q407" s="95"/>
      <c r="R407" s="95"/>
      <c r="S407" s="94"/>
      <c r="T407" s="95"/>
      <c r="U407" s="95"/>
      <c r="V407" s="94">
        <v>546493.89</v>
      </c>
      <c r="W407" s="96">
        <f t="shared" si="21"/>
        <v>0.92194798906808828</v>
      </c>
      <c r="X407" s="108"/>
      <c r="Y407" s="30"/>
      <c r="Z407" s="31"/>
      <c r="AA407" s="32"/>
    </row>
    <row r="408" spans="1:27" s="28" customFormat="1" ht="24" x14ac:dyDescent="0.2">
      <c r="A408" s="118">
        <v>406</v>
      </c>
      <c r="B408" s="89" t="s">
        <v>521</v>
      </c>
      <c r="C408" s="90" t="s">
        <v>264</v>
      </c>
      <c r="D408" s="90">
        <v>2012</v>
      </c>
      <c r="E408" s="90">
        <v>122371</v>
      </c>
      <c r="F408" s="92">
        <v>40599</v>
      </c>
      <c r="G408" s="93"/>
      <c r="H408" s="93">
        <v>40878</v>
      </c>
      <c r="I408" s="93">
        <v>41244</v>
      </c>
      <c r="J408" s="93">
        <v>42415</v>
      </c>
      <c r="K408" s="136">
        <f t="shared" si="19"/>
        <v>4.2109589041095887</v>
      </c>
      <c r="L408" s="136">
        <f t="shared" si="20"/>
        <v>3.2082191780821918</v>
      </c>
      <c r="M408" s="93" t="s">
        <v>689</v>
      </c>
      <c r="N408" s="90" t="s">
        <v>691</v>
      </c>
      <c r="O408" s="94">
        <v>4587822</v>
      </c>
      <c r="P408" s="94"/>
      <c r="Q408" s="95"/>
      <c r="R408" s="95"/>
      <c r="S408" s="94"/>
      <c r="T408" s="95"/>
      <c r="U408" s="95"/>
      <c r="V408" s="94">
        <v>5561905.3099999996</v>
      </c>
      <c r="W408" s="96">
        <f t="shared" si="21"/>
        <v>1.2123193336620295</v>
      </c>
      <c r="X408" s="108"/>
      <c r="Y408" s="30"/>
      <c r="Z408" s="31"/>
      <c r="AA408" s="32"/>
    </row>
    <row r="409" spans="1:27" s="28" customFormat="1" x14ac:dyDescent="0.2">
      <c r="A409" s="118">
        <v>407</v>
      </c>
      <c r="B409" s="90" t="s">
        <v>168</v>
      </c>
      <c r="C409" s="90" t="s">
        <v>264</v>
      </c>
      <c r="D409" s="90">
        <v>2015</v>
      </c>
      <c r="E409" s="91">
        <v>123694</v>
      </c>
      <c r="F409" s="92">
        <v>40238</v>
      </c>
      <c r="G409" s="93"/>
      <c r="H409" s="93">
        <v>41334</v>
      </c>
      <c r="I409" s="93">
        <v>42339</v>
      </c>
      <c r="J409" s="93">
        <v>42415</v>
      </c>
      <c r="K409" s="136">
        <f t="shared" si="19"/>
        <v>2.9616438356164383</v>
      </c>
      <c r="L409" s="136">
        <f t="shared" si="20"/>
        <v>0.20821917808219179</v>
      </c>
      <c r="M409" s="93" t="s">
        <v>689</v>
      </c>
      <c r="N409" s="90" t="s">
        <v>691</v>
      </c>
      <c r="O409" s="94">
        <v>115956177</v>
      </c>
      <c r="P409" s="94">
        <v>44434722</v>
      </c>
      <c r="Q409" s="95">
        <v>13796597</v>
      </c>
      <c r="R409" s="95">
        <v>6906173</v>
      </c>
      <c r="S409" s="94">
        <v>42820334</v>
      </c>
      <c r="T409" s="95">
        <v>34101907</v>
      </c>
      <c r="U409" s="95">
        <v>79.599999999999994</v>
      </c>
      <c r="V409" s="94">
        <v>92332560.480000004</v>
      </c>
      <c r="W409" s="96">
        <f t="shared" si="21"/>
        <v>0.79627116785680163</v>
      </c>
      <c r="X409" s="108"/>
      <c r="Y409" s="30"/>
      <c r="Z409" s="31"/>
      <c r="AA409" s="32"/>
    </row>
    <row r="410" spans="1:27" s="28" customFormat="1" ht="45.75" customHeight="1" x14ac:dyDescent="0.2">
      <c r="A410" s="118">
        <v>408</v>
      </c>
      <c r="B410" s="90" t="s">
        <v>173</v>
      </c>
      <c r="C410" s="90" t="s">
        <v>264</v>
      </c>
      <c r="D410" s="90">
        <v>2015</v>
      </c>
      <c r="E410" s="91">
        <v>123826</v>
      </c>
      <c r="F410" s="92">
        <v>40396</v>
      </c>
      <c r="G410" s="93"/>
      <c r="H410" s="93">
        <v>41518</v>
      </c>
      <c r="I410" s="93">
        <v>42339</v>
      </c>
      <c r="J410" s="93">
        <v>42415</v>
      </c>
      <c r="K410" s="136">
        <f t="shared" si="19"/>
        <v>2.4575342465753423</v>
      </c>
      <c r="L410" s="136">
        <f t="shared" si="20"/>
        <v>0.20821917808219179</v>
      </c>
      <c r="M410" s="93" t="s">
        <v>689</v>
      </c>
      <c r="N410" s="90" t="s">
        <v>689</v>
      </c>
      <c r="O410" s="94">
        <v>34016961</v>
      </c>
      <c r="P410" s="94">
        <v>498900</v>
      </c>
      <c r="Q410" s="95">
        <v>350513</v>
      </c>
      <c r="R410" s="95">
        <v>0</v>
      </c>
      <c r="S410" s="94">
        <v>238169</v>
      </c>
      <c r="T410" s="95">
        <v>234271</v>
      </c>
      <c r="U410" s="95">
        <v>98.4</v>
      </c>
      <c r="V410" s="94">
        <v>1083683.6100000001</v>
      </c>
      <c r="W410" s="96">
        <f t="shared" si="21"/>
        <v>3.1857155317313625E-2</v>
      </c>
      <c r="X410" s="108" t="s">
        <v>762</v>
      </c>
      <c r="Y410" s="30"/>
      <c r="Z410" s="31"/>
      <c r="AA410" s="32"/>
    </row>
    <row r="411" spans="1:27" s="28" customFormat="1" x14ac:dyDescent="0.2">
      <c r="A411" s="118">
        <v>409</v>
      </c>
      <c r="B411" s="90" t="s">
        <v>166</v>
      </c>
      <c r="C411" s="90" t="s">
        <v>264</v>
      </c>
      <c r="D411" s="90">
        <v>2015</v>
      </c>
      <c r="E411" s="91">
        <v>123827</v>
      </c>
      <c r="F411" s="92">
        <v>40221</v>
      </c>
      <c r="G411" s="93"/>
      <c r="H411" s="93">
        <v>41061</v>
      </c>
      <c r="I411" s="93">
        <v>42339</v>
      </c>
      <c r="J411" s="93">
        <v>42415</v>
      </c>
      <c r="K411" s="136">
        <f t="shared" si="19"/>
        <v>3.7095890410958905</v>
      </c>
      <c r="L411" s="136">
        <f t="shared" si="20"/>
        <v>0.20821917808219179</v>
      </c>
      <c r="M411" s="93" t="s">
        <v>689</v>
      </c>
      <c r="N411" s="90" t="s">
        <v>691</v>
      </c>
      <c r="O411" s="94">
        <v>51980030</v>
      </c>
      <c r="P411" s="94">
        <v>16432755</v>
      </c>
      <c r="Q411" s="95">
        <v>15258493</v>
      </c>
      <c r="R411" s="95">
        <v>1368160</v>
      </c>
      <c r="S411" s="94">
        <v>3658726</v>
      </c>
      <c r="T411" s="95">
        <v>2455567</v>
      </c>
      <c r="U411" s="95">
        <v>67.099999999999994</v>
      </c>
      <c r="V411" s="94">
        <v>34146815</v>
      </c>
      <c r="W411" s="96">
        <f t="shared" si="21"/>
        <v>0.65692180246914056</v>
      </c>
      <c r="X411" s="108"/>
      <c r="Y411" s="30"/>
      <c r="Z411" s="31"/>
      <c r="AA411" s="32"/>
    </row>
    <row r="412" spans="1:27" s="28" customFormat="1" ht="36" x14ac:dyDescent="0.2">
      <c r="A412" s="118">
        <v>410</v>
      </c>
      <c r="B412" s="90" t="s">
        <v>198</v>
      </c>
      <c r="C412" s="90" t="s">
        <v>265</v>
      </c>
      <c r="D412" s="90">
        <v>2015</v>
      </c>
      <c r="E412" s="90">
        <v>125037</v>
      </c>
      <c r="F412" s="92">
        <v>40024</v>
      </c>
      <c r="G412" s="93"/>
      <c r="H412" s="93">
        <v>41244</v>
      </c>
      <c r="I412" s="93">
        <v>41974</v>
      </c>
      <c r="J412" s="93">
        <v>42415</v>
      </c>
      <c r="K412" s="136">
        <f t="shared" si="19"/>
        <v>3.2082191780821918</v>
      </c>
      <c r="L412" s="136">
        <f t="shared" si="20"/>
        <v>1.2082191780821918</v>
      </c>
      <c r="M412" s="93" t="s">
        <v>689</v>
      </c>
      <c r="N412" s="90" t="s">
        <v>689</v>
      </c>
      <c r="O412" s="94">
        <v>2724335</v>
      </c>
      <c r="P412" s="94">
        <v>800000</v>
      </c>
      <c r="Q412" s="95">
        <v>1643635</v>
      </c>
      <c r="R412" s="95">
        <v>0</v>
      </c>
      <c r="S412" s="94">
        <v>0</v>
      </c>
      <c r="T412" s="95">
        <v>0</v>
      </c>
      <c r="U412" s="95">
        <v>0</v>
      </c>
      <c r="V412" s="94">
        <v>2465046.64</v>
      </c>
      <c r="W412" s="96">
        <f t="shared" si="21"/>
        <v>0.90482508208425183</v>
      </c>
      <c r="X412" s="108"/>
      <c r="Y412" s="30"/>
      <c r="Z412" s="31"/>
      <c r="AA412" s="32"/>
    </row>
    <row r="413" spans="1:27" s="28" customFormat="1" x14ac:dyDescent="0.2">
      <c r="A413" s="118">
        <v>411</v>
      </c>
      <c r="B413" s="89" t="s">
        <v>657</v>
      </c>
      <c r="C413" s="90" t="s">
        <v>268</v>
      </c>
      <c r="D413" s="90">
        <v>2012</v>
      </c>
      <c r="E413" s="90">
        <v>125133</v>
      </c>
      <c r="F413" s="92">
        <v>40345</v>
      </c>
      <c r="G413" s="93"/>
      <c r="H413" s="93" t="s">
        <v>698</v>
      </c>
      <c r="I413" s="93" t="s">
        <v>698</v>
      </c>
      <c r="J413" s="93">
        <v>42415</v>
      </c>
      <c r="K413" s="136" t="e">
        <f t="shared" si="19"/>
        <v>#VALUE!</v>
      </c>
      <c r="L413" s="136" t="e">
        <f t="shared" si="20"/>
        <v>#VALUE!</v>
      </c>
      <c r="M413" s="93" t="s">
        <v>689</v>
      </c>
      <c r="N413" s="90" t="s">
        <v>689</v>
      </c>
      <c r="O413" s="94">
        <v>704184.08</v>
      </c>
      <c r="P413" s="94"/>
      <c r="Q413" s="95"/>
      <c r="R413" s="95"/>
      <c r="S413" s="94"/>
      <c r="T413" s="95"/>
      <c r="U413" s="95"/>
      <c r="V413" s="94">
        <v>0</v>
      </c>
      <c r="W413" s="96">
        <f t="shared" si="21"/>
        <v>0</v>
      </c>
      <c r="X413" s="108"/>
      <c r="Y413" s="30"/>
      <c r="Z413" s="31"/>
      <c r="AA413" s="32"/>
    </row>
    <row r="414" spans="1:27" s="28" customFormat="1" ht="45.75" customHeight="1" x14ac:dyDescent="0.2">
      <c r="A414" s="118">
        <v>412</v>
      </c>
      <c r="B414" s="98" t="s">
        <v>518</v>
      </c>
      <c r="C414" s="90" t="s">
        <v>130</v>
      </c>
      <c r="D414" s="90">
        <v>2010</v>
      </c>
      <c r="E414" s="90">
        <v>126742</v>
      </c>
      <c r="F414" s="92">
        <v>40108</v>
      </c>
      <c r="G414" s="93"/>
      <c r="H414" s="93">
        <v>41122</v>
      </c>
      <c r="I414" s="93">
        <v>41518</v>
      </c>
      <c r="J414" s="93">
        <v>42415</v>
      </c>
      <c r="K414" s="136">
        <f t="shared" si="19"/>
        <v>3.5424657534246577</v>
      </c>
      <c r="L414" s="136">
        <f t="shared" si="20"/>
        <v>2.4575342465753423</v>
      </c>
      <c r="M414" s="93" t="s">
        <v>689</v>
      </c>
      <c r="N414" s="90" t="s">
        <v>689</v>
      </c>
      <c r="O414" s="94">
        <v>2530509.62</v>
      </c>
      <c r="P414" s="94"/>
      <c r="Q414" s="95"/>
      <c r="R414" s="95"/>
      <c r="S414" s="94"/>
      <c r="T414" s="95"/>
      <c r="U414" s="95"/>
      <c r="V414" s="94">
        <v>115231.95</v>
      </c>
      <c r="W414" s="96">
        <f t="shared" si="21"/>
        <v>4.5537052730113707E-2</v>
      </c>
      <c r="X414" s="108" t="s">
        <v>720</v>
      </c>
      <c r="Y414" s="30"/>
      <c r="Z414" s="31"/>
      <c r="AA414" s="32"/>
    </row>
    <row r="415" spans="1:27" s="28" customFormat="1" ht="45.75" customHeight="1" x14ac:dyDescent="0.2">
      <c r="A415" s="118">
        <v>413</v>
      </c>
      <c r="B415" s="89" t="s">
        <v>353</v>
      </c>
      <c r="C415" s="90" t="s">
        <v>267</v>
      </c>
      <c r="D415" s="90">
        <v>2012</v>
      </c>
      <c r="E415" s="91">
        <v>127993</v>
      </c>
      <c r="F415" s="92">
        <v>40050</v>
      </c>
      <c r="G415" s="93"/>
      <c r="H415" s="93">
        <v>41061</v>
      </c>
      <c r="I415" s="93">
        <v>41456</v>
      </c>
      <c r="J415" s="93">
        <v>42415</v>
      </c>
      <c r="K415" s="136">
        <f t="shared" si="19"/>
        <v>3.7095890410958905</v>
      </c>
      <c r="L415" s="136">
        <f t="shared" si="20"/>
        <v>2.6273972602739728</v>
      </c>
      <c r="M415" s="93" t="s">
        <v>689</v>
      </c>
      <c r="N415" s="90" t="s">
        <v>691</v>
      </c>
      <c r="O415" s="94">
        <v>1057232.79</v>
      </c>
      <c r="P415" s="94"/>
      <c r="Q415" s="95"/>
      <c r="R415" s="95"/>
      <c r="S415" s="94"/>
      <c r="T415" s="95"/>
      <c r="U415" s="95"/>
      <c r="V415" s="94">
        <v>647375.5</v>
      </c>
      <c r="W415" s="96">
        <f t="shared" si="21"/>
        <v>0.61233013781193824</v>
      </c>
      <c r="X415" s="108" t="s">
        <v>721</v>
      </c>
      <c r="Y415" s="30"/>
      <c r="Z415" s="31"/>
      <c r="AA415" s="32"/>
    </row>
    <row r="416" spans="1:27" s="28" customFormat="1" ht="45.75" customHeight="1" x14ac:dyDescent="0.2">
      <c r="A416" s="118">
        <v>414</v>
      </c>
      <c r="B416" s="97" t="s">
        <v>322</v>
      </c>
      <c r="C416" s="90" t="s">
        <v>130</v>
      </c>
      <c r="D416" s="90">
        <v>2013</v>
      </c>
      <c r="E416" s="90">
        <v>129035</v>
      </c>
      <c r="F416" s="92">
        <v>40067</v>
      </c>
      <c r="G416" s="93"/>
      <c r="H416" s="93">
        <v>40391</v>
      </c>
      <c r="I416" s="93">
        <v>41579</v>
      </c>
      <c r="J416" s="93">
        <v>42415</v>
      </c>
      <c r="K416" s="136">
        <f t="shared" si="19"/>
        <v>5.5452054794520551</v>
      </c>
      <c r="L416" s="136">
        <f t="shared" si="20"/>
        <v>2.2904109589041095</v>
      </c>
      <c r="M416" s="93" t="s">
        <v>691</v>
      </c>
      <c r="N416" s="90" t="s">
        <v>691</v>
      </c>
      <c r="O416" s="94">
        <v>889942.96</v>
      </c>
      <c r="P416" s="94"/>
      <c r="Q416" s="95"/>
      <c r="R416" s="95"/>
      <c r="S416" s="94"/>
      <c r="T416" s="95"/>
      <c r="U416" s="95"/>
      <c r="V416" s="94">
        <v>938176.15</v>
      </c>
      <c r="W416" s="96">
        <f t="shared" si="21"/>
        <v>1.054198069053774</v>
      </c>
      <c r="X416" s="108" t="s">
        <v>722</v>
      </c>
      <c r="Y416" s="30"/>
      <c r="Z416" s="31"/>
      <c r="AA416" s="32"/>
    </row>
    <row r="417" spans="1:27" s="28" customFormat="1" ht="45.75" customHeight="1" x14ac:dyDescent="0.2">
      <c r="A417" s="118">
        <v>415</v>
      </c>
      <c r="B417" s="97" t="s">
        <v>643</v>
      </c>
      <c r="C417" s="90" t="s">
        <v>268</v>
      </c>
      <c r="D417" s="90">
        <v>2013</v>
      </c>
      <c r="E417" s="90">
        <v>129372</v>
      </c>
      <c r="F417" s="92">
        <v>40639</v>
      </c>
      <c r="G417" s="93"/>
      <c r="H417" s="93">
        <v>40878</v>
      </c>
      <c r="I417" s="93">
        <v>41395</v>
      </c>
      <c r="J417" s="93">
        <v>42415</v>
      </c>
      <c r="K417" s="136">
        <f t="shared" si="19"/>
        <v>4.2109589041095887</v>
      </c>
      <c r="L417" s="136">
        <f t="shared" si="20"/>
        <v>2.7945205479452055</v>
      </c>
      <c r="M417" s="93" t="s">
        <v>691</v>
      </c>
      <c r="N417" s="90" t="s">
        <v>689</v>
      </c>
      <c r="O417" s="94">
        <v>3098226.16</v>
      </c>
      <c r="P417" s="94"/>
      <c r="Q417" s="95"/>
      <c r="R417" s="95"/>
      <c r="S417" s="94"/>
      <c r="T417" s="95"/>
      <c r="U417" s="95"/>
      <c r="V417" s="94">
        <v>3124382.58</v>
      </c>
      <c r="W417" s="96">
        <f t="shared" si="21"/>
        <v>1.0084423856262319</v>
      </c>
      <c r="X417" s="108" t="s">
        <v>723</v>
      </c>
      <c r="Y417" s="30"/>
      <c r="Z417" s="31"/>
      <c r="AA417" s="32"/>
    </row>
    <row r="418" spans="1:27" s="28" customFormat="1" ht="45.75" customHeight="1" x14ac:dyDescent="0.2">
      <c r="A418" s="118">
        <v>416</v>
      </c>
      <c r="B418" s="98" t="s">
        <v>516</v>
      </c>
      <c r="C418" s="90" t="s">
        <v>130</v>
      </c>
      <c r="D418" s="90">
        <v>2010</v>
      </c>
      <c r="E418" s="90">
        <v>129432</v>
      </c>
      <c r="F418" s="92">
        <v>40067</v>
      </c>
      <c r="G418" s="93"/>
      <c r="H418" s="93" t="s">
        <v>698</v>
      </c>
      <c r="I418" s="93" t="s">
        <v>698</v>
      </c>
      <c r="J418" s="93">
        <v>42415</v>
      </c>
      <c r="K418" s="136" t="e">
        <f t="shared" si="19"/>
        <v>#VALUE!</v>
      </c>
      <c r="L418" s="136" t="e">
        <f t="shared" si="20"/>
        <v>#VALUE!</v>
      </c>
      <c r="M418" s="93" t="s">
        <v>689</v>
      </c>
      <c r="N418" s="90" t="s">
        <v>689</v>
      </c>
      <c r="O418" s="94">
        <v>902617.8</v>
      </c>
      <c r="P418" s="94"/>
      <c r="Q418" s="95"/>
      <c r="R418" s="95"/>
      <c r="S418" s="94"/>
      <c r="T418" s="95"/>
      <c r="U418" s="95"/>
      <c r="V418" s="94">
        <v>0</v>
      </c>
      <c r="W418" s="96">
        <f t="shared" si="21"/>
        <v>0</v>
      </c>
      <c r="X418" s="108" t="s">
        <v>724</v>
      </c>
      <c r="Y418" s="30"/>
      <c r="Z418" s="31"/>
      <c r="AA418" s="32"/>
    </row>
    <row r="419" spans="1:27" s="28" customFormat="1" ht="45.75" customHeight="1" x14ac:dyDescent="0.2">
      <c r="A419" s="118">
        <v>417</v>
      </c>
      <c r="B419" s="89" t="s">
        <v>655</v>
      </c>
      <c r="C419" s="90" t="s">
        <v>268</v>
      </c>
      <c r="D419" s="90">
        <v>2012</v>
      </c>
      <c r="E419" s="90">
        <v>129968</v>
      </c>
      <c r="F419" s="92">
        <v>40728</v>
      </c>
      <c r="G419" s="93"/>
      <c r="H419" s="93">
        <v>40787</v>
      </c>
      <c r="I419" s="93">
        <v>41244</v>
      </c>
      <c r="J419" s="93">
        <v>42415</v>
      </c>
      <c r="K419" s="136">
        <f t="shared" si="19"/>
        <v>4.4602739726027396</v>
      </c>
      <c r="L419" s="136">
        <f t="shared" si="20"/>
        <v>3.2082191780821918</v>
      </c>
      <c r="M419" s="93" t="s">
        <v>689</v>
      </c>
      <c r="N419" s="90" t="s">
        <v>689</v>
      </c>
      <c r="O419" s="94">
        <v>485152.32</v>
      </c>
      <c r="P419" s="94"/>
      <c r="Q419" s="95"/>
      <c r="R419" s="95"/>
      <c r="S419" s="94"/>
      <c r="T419" s="95"/>
      <c r="U419" s="95"/>
      <c r="V419" s="94">
        <v>545167.23</v>
      </c>
      <c r="W419" s="96">
        <f t="shared" si="21"/>
        <v>1.1237032320076301</v>
      </c>
      <c r="X419" s="108" t="s">
        <v>725</v>
      </c>
      <c r="Y419" s="30"/>
      <c r="Z419" s="31"/>
      <c r="AA419" s="32"/>
    </row>
    <row r="420" spans="1:27" s="28" customFormat="1" ht="45.75" customHeight="1" x14ac:dyDescent="0.2">
      <c r="A420" s="118">
        <v>418</v>
      </c>
      <c r="B420" s="97" t="s">
        <v>640</v>
      </c>
      <c r="C420" s="90" t="s">
        <v>268</v>
      </c>
      <c r="D420" s="90">
        <v>2013</v>
      </c>
      <c r="E420" s="90">
        <v>130349</v>
      </c>
      <c r="F420" s="92">
        <v>40110</v>
      </c>
      <c r="G420" s="93"/>
      <c r="H420" s="93">
        <v>41214</v>
      </c>
      <c r="I420" s="93">
        <v>41609</v>
      </c>
      <c r="J420" s="93">
        <v>42415</v>
      </c>
      <c r="K420" s="136">
        <f t="shared" si="19"/>
        <v>3.2904109589041095</v>
      </c>
      <c r="L420" s="136">
        <f t="shared" si="20"/>
        <v>2.2082191780821918</v>
      </c>
      <c r="M420" s="93" t="s">
        <v>689</v>
      </c>
      <c r="N420" s="90" t="s">
        <v>689</v>
      </c>
      <c r="O420" s="94">
        <v>1195311.26</v>
      </c>
      <c r="P420" s="94"/>
      <c r="Q420" s="95"/>
      <c r="R420" s="95"/>
      <c r="S420" s="94"/>
      <c r="T420" s="95"/>
      <c r="U420" s="95"/>
      <c r="V420" s="94">
        <v>23115</v>
      </c>
      <c r="W420" s="96">
        <f t="shared" si="21"/>
        <v>1.9338059276710905E-2</v>
      </c>
      <c r="X420" s="108" t="s">
        <v>726</v>
      </c>
      <c r="Y420" s="30"/>
      <c r="Z420" s="31"/>
      <c r="AA420" s="32"/>
    </row>
    <row r="421" spans="1:27" s="28" customFormat="1" ht="45.75" customHeight="1" x14ac:dyDescent="0.2">
      <c r="A421" s="118">
        <v>419</v>
      </c>
      <c r="B421" s="97" t="s">
        <v>323</v>
      </c>
      <c r="C421" s="90" t="s">
        <v>130</v>
      </c>
      <c r="D421" s="90">
        <v>2013</v>
      </c>
      <c r="E421" s="90">
        <v>131330</v>
      </c>
      <c r="F421" s="92">
        <v>40106</v>
      </c>
      <c r="G421" s="93"/>
      <c r="H421" s="93">
        <v>40391</v>
      </c>
      <c r="I421" s="93">
        <v>41913</v>
      </c>
      <c r="J421" s="93">
        <v>42415</v>
      </c>
      <c r="K421" s="136">
        <f t="shared" si="19"/>
        <v>5.5452054794520551</v>
      </c>
      <c r="L421" s="136">
        <f t="shared" si="20"/>
        <v>1.3753424657534246</v>
      </c>
      <c r="M421" s="93" t="s">
        <v>691</v>
      </c>
      <c r="N421" s="90" t="s">
        <v>691</v>
      </c>
      <c r="O421" s="94">
        <v>812014.56</v>
      </c>
      <c r="P421" s="94"/>
      <c r="Q421" s="95"/>
      <c r="R421" s="95"/>
      <c r="S421" s="94"/>
      <c r="T421" s="95"/>
      <c r="U421" s="95"/>
      <c r="V421" s="94">
        <v>858372.05</v>
      </c>
      <c r="W421" s="96">
        <f t="shared" si="21"/>
        <v>1.0570894812526515</v>
      </c>
      <c r="X421" s="108" t="s">
        <v>727</v>
      </c>
      <c r="Y421" s="30"/>
      <c r="Z421" s="31"/>
      <c r="AA421" s="32"/>
    </row>
    <row r="422" spans="1:27" s="28" customFormat="1" ht="45.75" customHeight="1" x14ac:dyDescent="0.2">
      <c r="A422" s="118">
        <v>420</v>
      </c>
      <c r="B422" s="97" t="s">
        <v>325</v>
      </c>
      <c r="C422" s="90" t="s">
        <v>130</v>
      </c>
      <c r="D422" s="90">
        <v>2013</v>
      </c>
      <c r="E422" s="90">
        <v>131486</v>
      </c>
      <c r="F422" s="92">
        <v>40232</v>
      </c>
      <c r="G422" s="93"/>
      <c r="H422" s="93">
        <v>40756</v>
      </c>
      <c r="I422" s="93">
        <v>41426</v>
      </c>
      <c r="J422" s="93">
        <v>42415</v>
      </c>
      <c r="K422" s="136">
        <f t="shared" si="19"/>
        <v>4.5452054794520551</v>
      </c>
      <c r="L422" s="136">
        <f t="shared" si="20"/>
        <v>2.7095890410958905</v>
      </c>
      <c r="M422" s="93" t="s">
        <v>689</v>
      </c>
      <c r="N422" s="90" t="s">
        <v>691</v>
      </c>
      <c r="O422" s="94">
        <v>2478605</v>
      </c>
      <c r="P422" s="94"/>
      <c r="Q422" s="95"/>
      <c r="R422" s="95"/>
      <c r="S422" s="94"/>
      <c r="T422" s="95"/>
      <c r="U422" s="95"/>
      <c r="V422" s="94">
        <v>2550824.41</v>
      </c>
      <c r="W422" s="96">
        <f t="shared" si="21"/>
        <v>1.0291371194684107</v>
      </c>
      <c r="X422" s="108" t="s">
        <v>728</v>
      </c>
      <c r="Y422" s="30"/>
      <c r="Z422" s="31"/>
      <c r="AA422" s="32"/>
    </row>
    <row r="423" spans="1:27" s="28" customFormat="1" ht="45.75" customHeight="1" x14ac:dyDescent="0.2">
      <c r="A423" s="118">
        <v>421</v>
      </c>
      <c r="B423" s="99" t="s">
        <v>412</v>
      </c>
      <c r="C423" s="90" t="s">
        <v>130</v>
      </c>
      <c r="D423" s="90">
        <v>2011</v>
      </c>
      <c r="E423" s="90">
        <v>132657</v>
      </c>
      <c r="F423" s="92">
        <v>40445</v>
      </c>
      <c r="G423" s="93"/>
      <c r="H423" s="93" t="s">
        <v>698</v>
      </c>
      <c r="I423" s="93" t="s">
        <v>698</v>
      </c>
      <c r="J423" s="93">
        <v>42415</v>
      </c>
      <c r="K423" s="136" t="e">
        <f t="shared" si="19"/>
        <v>#VALUE!</v>
      </c>
      <c r="L423" s="136" t="e">
        <f t="shared" si="20"/>
        <v>#VALUE!</v>
      </c>
      <c r="M423" s="93" t="s">
        <v>689</v>
      </c>
      <c r="N423" s="90" t="s">
        <v>689</v>
      </c>
      <c r="O423" s="94">
        <v>363799.28</v>
      </c>
      <c r="P423" s="94"/>
      <c r="Q423" s="95"/>
      <c r="R423" s="95"/>
      <c r="S423" s="94"/>
      <c r="T423" s="95"/>
      <c r="U423" s="95"/>
      <c r="V423" s="94">
        <v>0</v>
      </c>
      <c r="W423" s="96">
        <f t="shared" si="21"/>
        <v>0</v>
      </c>
      <c r="X423" s="108" t="s">
        <v>729</v>
      </c>
      <c r="Y423" s="30"/>
      <c r="Z423" s="31"/>
      <c r="AA423" s="32"/>
    </row>
    <row r="424" spans="1:27" s="28" customFormat="1" ht="45.75" customHeight="1" x14ac:dyDescent="0.2">
      <c r="A424" s="118">
        <v>422</v>
      </c>
      <c r="B424" s="99" t="s">
        <v>413</v>
      </c>
      <c r="C424" s="90" t="s">
        <v>130</v>
      </c>
      <c r="D424" s="90">
        <v>2011</v>
      </c>
      <c r="E424" s="90">
        <v>132672</v>
      </c>
      <c r="F424" s="92">
        <v>40438</v>
      </c>
      <c r="G424" s="93"/>
      <c r="H424" s="93" t="s">
        <v>698</v>
      </c>
      <c r="I424" s="93" t="s">
        <v>698</v>
      </c>
      <c r="J424" s="93">
        <v>42415</v>
      </c>
      <c r="K424" s="136" t="e">
        <f t="shared" si="19"/>
        <v>#VALUE!</v>
      </c>
      <c r="L424" s="136" t="e">
        <f t="shared" si="20"/>
        <v>#VALUE!</v>
      </c>
      <c r="M424" s="93" t="s">
        <v>689</v>
      </c>
      <c r="N424" s="90" t="s">
        <v>689</v>
      </c>
      <c r="O424" s="94">
        <v>242289.37</v>
      </c>
      <c r="P424" s="94"/>
      <c r="Q424" s="95"/>
      <c r="R424" s="95"/>
      <c r="S424" s="94"/>
      <c r="T424" s="95"/>
      <c r="U424" s="95"/>
      <c r="V424" s="94">
        <v>0</v>
      </c>
      <c r="W424" s="96">
        <f t="shared" si="21"/>
        <v>0</v>
      </c>
      <c r="X424" s="108" t="s">
        <v>730</v>
      </c>
      <c r="Y424" s="30"/>
      <c r="Z424" s="31"/>
      <c r="AA424" s="32"/>
    </row>
    <row r="425" spans="1:27" s="28" customFormat="1" ht="24" x14ac:dyDescent="0.2">
      <c r="A425" s="118">
        <v>423</v>
      </c>
      <c r="B425" s="89" t="s">
        <v>658</v>
      </c>
      <c r="C425" s="90" t="s">
        <v>268</v>
      </c>
      <c r="D425" s="90">
        <v>2012</v>
      </c>
      <c r="E425" s="90">
        <v>132713</v>
      </c>
      <c r="F425" s="92">
        <v>40337</v>
      </c>
      <c r="G425" s="93"/>
      <c r="H425" s="93" t="s">
        <v>698</v>
      </c>
      <c r="I425" s="93" t="s">
        <v>698</v>
      </c>
      <c r="J425" s="93">
        <v>42415</v>
      </c>
      <c r="K425" s="136" t="e">
        <f t="shared" si="19"/>
        <v>#VALUE!</v>
      </c>
      <c r="L425" s="136" t="e">
        <f t="shared" si="20"/>
        <v>#VALUE!</v>
      </c>
      <c r="M425" s="93" t="s">
        <v>689</v>
      </c>
      <c r="N425" s="90" t="s">
        <v>689</v>
      </c>
      <c r="O425" s="94">
        <v>734004.19</v>
      </c>
      <c r="P425" s="94"/>
      <c r="Q425" s="95"/>
      <c r="R425" s="95"/>
      <c r="S425" s="94"/>
      <c r="T425" s="95"/>
      <c r="U425" s="95"/>
      <c r="V425" s="94">
        <v>0</v>
      </c>
      <c r="W425" s="96">
        <f t="shared" si="21"/>
        <v>0</v>
      </c>
      <c r="X425" s="108"/>
      <c r="Y425" s="30"/>
      <c r="Z425" s="31"/>
      <c r="AA425" s="32"/>
    </row>
    <row r="426" spans="1:27" s="28" customFormat="1" ht="36" x14ac:dyDescent="0.2">
      <c r="A426" s="118">
        <v>424</v>
      </c>
      <c r="B426" s="99" t="s">
        <v>410</v>
      </c>
      <c r="C426" s="90" t="s">
        <v>130</v>
      </c>
      <c r="D426" s="90">
        <v>2011</v>
      </c>
      <c r="E426" s="90">
        <v>132728</v>
      </c>
      <c r="F426" s="92">
        <v>40463</v>
      </c>
      <c r="G426" s="93"/>
      <c r="H426" s="93" t="s">
        <v>698</v>
      </c>
      <c r="I426" s="93" t="s">
        <v>698</v>
      </c>
      <c r="J426" s="93">
        <v>42415</v>
      </c>
      <c r="K426" s="136" t="e">
        <f t="shared" si="19"/>
        <v>#VALUE!</v>
      </c>
      <c r="L426" s="136" t="e">
        <f t="shared" si="20"/>
        <v>#VALUE!</v>
      </c>
      <c r="M426" s="93" t="s">
        <v>689</v>
      </c>
      <c r="N426" s="90" t="s">
        <v>689</v>
      </c>
      <c r="O426" s="94">
        <v>310998</v>
      </c>
      <c r="P426" s="94"/>
      <c r="Q426" s="95"/>
      <c r="R426" s="95"/>
      <c r="S426" s="94"/>
      <c r="T426" s="95"/>
      <c r="U426" s="95"/>
      <c r="V426" s="94">
        <v>0</v>
      </c>
      <c r="W426" s="96">
        <f t="shared" si="21"/>
        <v>0</v>
      </c>
      <c r="X426" s="108"/>
      <c r="Y426" s="30"/>
      <c r="Z426" s="31"/>
      <c r="AA426" s="32"/>
    </row>
    <row r="427" spans="1:27" s="28" customFormat="1" ht="36" x14ac:dyDescent="0.2">
      <c r="A427" s="118">
        <v>425</v>
      </c>
      <c r="B427" s="99" t="s">
        <v>416</v>
      </c>
      <c r="C427" s="90" t="s">
        <v>130</v>
      </c>
      <c r="D427" s="90">
        <v>2011</v>
      </c>
      <c r="E427" s="90">
        <v>132742</v>
      </c>
      <c r="F427" s="92">
        <v>40354</v>
      </c>
      <c r="G427" s="93"/>
      <c r="H427" s="93" t="s">
        <v>698</v>
      </c>
      <c r="I427" s="93" t="s">
        <v>698</v>
      </c>
      <c r="J427" s="93">
        <v>42415</v>
      </c>
      <c r="K427" s="136" t="e">
        <f t="shared" si="19"/>
        <v>#VALUE!</v>
      </c>
      <c r="L427" s="136" t="e">
        <f t="shared" si="20"/>
        <v>#VALUE!</v>
      </c>
      <c r="M427" s="93" t="s">
        <v>689</v>
      </c>
      <c r="N427" s="90" t="s">
        <v>689</v>
      </c>
      <c r="O427" s="94">
        <v>504485.4</v>
      </c>
      <c r="P427" s="94"/>
      <c r="Q427" s="95"/>
      <c r="R427" s="95"/>
      <c r="S427" s="94"/>
      <c r="T427" s="95"/>
      <c r="U427" s="95"/>
      <c r="V427" s="94">
        <v>0</v>
      </c>
      <c r="W427" s="96">
        <f t="shared" si="21"/>
        <v>0</v>
      </c>
      <c r="X427" s="108"/>
      <c r="Y427" s="30"/>
      <c r="Z427" s="31"/>
      <c r="AA427" s="32"/>
    </row>
    <row r="428" spans="1:27" s="28" customFormat="1" ht="36" x14ac:dyDescent="0.2">
      <c r="A428" s="118">
        <v>426</v>
      </c>
      <c r="B428" s="99" t="s">
        <v>419</v>
      </c>
      <c r="C428" s="90" t="s">
        <v>130</v>
      </c>
      <c r="D428" s="90">
        <v>2011</v>
      </c>
      <c r="E428" s="90">
        <v>132760</v>
      </c>
      <c r="F428" s="92">
        <v>40337</v>
      </c>
      <c r="G428" s="93"/>
      <c r="H428" s="93" t="s">
        <v>698</v>
      </c>
      <c r="I428" s="93" t="s">
        <v>698</v>
      </c>
      <c r="J428" s="93">
        <v>42415</v>
      </c>
      <c r="K428" s="136" t="e">
        <f t="shared" si="19"/>
        <v>#VALUE!</v>
      </c>
      <c r="L428" s="136" t="e">
        <f t="shared" si="20"/>
        <v>#VALUE!</v>
      </c>
      <c r="M428" s="93" t="s">
        <v>689</v>
      </c>
      <c r="N428" s="90" t="s">
        <v>689</v>
      </c>
      <c r="O428" s="94">
        <v>357160.7</v>
      </c>
      <c r="P428" s="94"/>
      <c r="Q428" s="95"/>
      <c r="R428" s="95"/>
      <c r="S428" s="94"/>
      <c r="T428" s="95"/>
      <c r="U428" s="95"/>
      <c r="V428" s="94">
        <v>0</v>
      </c>
      <c r="W428" s="96">
        <f t="shared" si="21"/>
        <v>0</v>
      </c>
      <c r="X428" s="108"/>
      <c r="Y428" s="30"/>
      <c r="Z428" s="31"/>
      <c r="AA428" s="32"/>
    </row>
    <row r="429" spans="1:27" s="28" customFormat="1" ht="36" x14ac:dyDescent="0.2">
      <c r="A429" s="118">
        <v>427</v>
      </c>
      <c r="B429" s="99" t="s">
        <v>417</v>
      </c>
      <c r="C429" s="90" t="s">
        <v>130</v>
      </c>
      <c r="D429" s="90">
        <v>2011</v>
      </c>
      <c r="E429" s="90">
        <v>132763</v>
      </c>
      <c r="F429" s="92">
        <v>40337</v>
      </c>
      <c r="G429" s="93"/>
      <c r="H429" s="93" t="s">
        <v>698</v>
      </c>
      <c r="I429" s="93" t="s">
        <v>698</v>
      </c>
      <c r="J429" s="93">
        <v>42415</v>
      </c>
      <c r="K429" s="136" t="e">
        <f t="shared" si="19"/>
        <v>#VALUE!</v>
      </c>
      <c r="L429" s="136" t="e">
        <f t="shared" si="20"/>
        <v>#VALUE!</v>
      </c>
      <c r="M429" s="93" t="s">
        <v>689</v>
      </c>
      <c r="N429" s="90" t="s">
        <v>689</v>
      </c>
      <c r="O429" s="94">
        <v>1140307</v>
      </c>
      <c r="P429" s="94"/>
      <c r="Q429" s="95"/>
      <c r="R429" s="95"/>
      <c r="S429" s="94"/>
      <c r="T429" s="95"/>
      <c r="U429" s="95"/>
      <c r="V429" s="94">
        <v>0</v>
      </c>
      <c r="W429" s="96">
        <f t="shared" si="21"/>
        <v>0</v>
      </c>
      <c r="X429" s="108"/>
      <c r="Y429" s="30"/>
      <c r="Z429" s="31"/>
      <c r="AA429" s="32"/>
    </row>
    <row r="430" spans="1:27" s="28" customFormat="1" ht="45.75" customHeight="1" x14ac:dyDescent="0.2">
      <c r="A430" s="118">
        <v>428</v>
      </c>
      <c r="B430" s="90" t="s">
        <v>48</v>
      </c>
      <c r="C430" s="90" t="s">
        <v>130</v>
      </c>
      <c r="D430" s="90">
        <v>2015</v>
      </c>
      <c r="E430" s="90">
        <v>132854</v>
      </c>
      <c r="F430" s="92">
        <v>40532</v>
      </c>
      <c r="G430" s="93"/>
      <c r="H430" s="93">
        <v>41183</v>
      </c>
      <c r="I430" s="93">
        <v>42309</v>
      </c>
      <c r="J430" s="93">
        <v>42415</v>
      </c>
      <c r="K430" s="136">
        <f t="shared" si="19"/>
        <v>3.3753424657534246</v>
      </c>
      <c r="L430" s="136">
        <f t="shared" si="20"/>
        <v>0.29041095890410956</v>
      </c>
      <c r="M430" s="93" t="s">
        <v>689</v>
      </c>
      <c r="N430" s="90" t="s">
        <v>691</v>
      </c>
      <c r="O430" s="94">
        <v>8179069</v>
      </c>
      <c r="P430" s="94">
        <v>4510995</v>
      </c>
      <c r="Q430" s="95">
        <v>1289915</v>
      </c>
      <c r="R430" s="95">
        <v>7738</v>
      </c>
      <c r="S430" s="94">
        <v>99288</v>
      </c>
      <c r="T430" s="95">
        <v>87251</v>
      </c>
      <c r="U430" s="95">
        <v>87.9</v>
      </c>
      <c r="V430" s="94">
        <v>5888161.3399999999</v>
      </c>
      <c r="W430" s="96">
        <f t="shared" si="21"/>
        <v>0.71990606021296555</v>
      </c>
      <c r="X430" s="108" t="s">
        <v>763</v>
      </c>
      <c r="Y430" s="30"/>
      <c r="Z430" s="31"/>
      <c r="AA430" s="32"/>
    </row>
    <row r="431" spans="1:27" s="28" customFormat="1" ht="36" x14ac:dyDescent="0.2">
      <c r="A431" s="118">
        <v>429</v>
      </c>
      <c r="B431" s="99" t="s">
        <v>411</v>
      </c>
      <c r="C431" s="90" t="s">
        <v>130</v>
      </c>
      <c r="D431" s="90">
        <v>2011</v>
      </c>
      <c r="E431" s="90">
        <v>133091</v>
      </c>
      <c r="F431" s="92">
        <v>40372</v>
      </c>
      <c r="G431" s="93"/>
      <c r="H431" s="93" t="s">
        <v>698</v>
      </c>
      <c r="I431" s="93" t="s">
        <v>698</v>
      </c>
      <c r="J431" s="93">
        <v>42415</v>
      </c>
      <c r="K431" s="136" t="e">
        <f t="shared" si="19"/>
        <v>#VALUE!</v>
      </c>
      <c r="L431" s="136" t="e">
        <f t="shared" si="20"/>
        <v>#VALUE!</v>
      </c>
      <c r="M431" s="93" t="s">
        <v>689</v>
      </c>
      <c r="N431" s="90" t="s">
        <v>689</v>
      </c>
      <c r="O431" s="94">
        <v>533211</v>
      </c>
      <c r="P431" s="94"/>
      <c r="Q431" s="95"/>
      <c r="R431" s="95"/>
      <c r="S431" s="94"/>
      <c r="T431" s="95"/>
      <c r="U431" s="95"/>
      <c r="V431" s="94">
        <v>0</v>
      </c>
      <c r="W431" s="96">
        <f t="shared" si="21"/>
        <v>0</v>
      </c>
      <c r="X431" s="108"/>
      <c r="Y431" s="30"/>
      <c r="Z431" s="31"/>
      <c r="AA431" s="32"/>
    </row>
    <row r="432" spans="1:27" s="28" customFormat="1" ht="36" x14ac:dyDescent="0.2">
      <c r="A432" s="118">
        <v>430</v>
      </c>
      <c r="B432" s="99" t="s">
        <v>422</v>
      </c>
      <c r="C432" s="90" t="s">
        <v>130</v>
      </c>
      <c r="D432" s="90">
        <v>2011</v>
      </c>
      <c r="E432" s="90">
        <v>133107</v>
      </c>
      <c r="F432" s="92">
        <v>40337</v>
      </c>
      <c r="G432" s="93"/>
      <c r="H432" s="93" t="s">
        <v>698</v>
      </c>
      <c r="I432" s="93" t="s">
        <v>698</v>
      </c>
      <c r="J432" s="93">
        <v>42415</v>
      </c>
      <c r="K432" s="136" t="e">
        <f t="shared" si="19"/>
        <v>#VALUE!</v>
      </c>
      <c r="L432" s="136" t="e">
        <f t="shared" si="20"/>
        <v>#VALUE!</v>
      </c>
      <c r="M432" s="93" t="s">
        <v>689</v>
      </c>
      <c r="N432" s="90" t="s">
        <v>689</v>
      </c>
      <c r="O432" s="94">
        <v>512742</v>
      </c>
      <c r="P432" s="94"/>
      <c r="Q432" s="95"/>
      <c r="R432" s="95"/>
      <c r="S432" s="94"/>
      <c r="T432" s="95"/>
      <c r="U432" s="95"/>
      <c r="V432" s="94">
        <v>0</v>
      </c>
      <c r="W432" s="96">
        <f t="shared" si="21"/>
        <v>0</v>
      </c>
      <c r="X432" s="108"/>
      <c r="Y432" s="30"/>
      <c r="Z432" s="31"/>
      <c r="AA432" s="32"/>
    </row>
    <row r="433" spans="1:27" s="28" customFormat="1" ht="36" x14ac:dyDescent="0.2">
      <c r="A433" s="118">
        <v>431</v>
      </c>
      <c r="B433" s="99" t="s">
        <v>423</v>
      </c>
      <c r="C433" s="90" t="s">
        <v>130</v>
      </c>
      <c r="D433" s="90">
        <v>2011</v>
      </c>
      <c r="E433" s="90">
        <v>133431</v>
      </c>
      <c r="F433" s="92">
        <v>40337</v>
      </c>
      <c r="G433" s="93"/>
      <c r="H433" s="93" t="s">
        <v>698</v>
      </c>
      <c r="I433" s="93" t="s">
        <v>698</v>
      </c>
      <c r="J433" s="93">
        <v>42415</v>
      </c>
      <c r="K433" s="136" t="e">
        <f t="shared" si="19"/>
        <v>#VALUE!</v>
      </c>
      <c r="L433" s="136" t="e">
        <f t="shared" si="20"/>
        <v>#VALUE!</v>
      </c>
      <c r="M433" s="93" t="s">
        <v>689</v>
      </c>
      <c r="N433" s="90" t="s">
        <v>689</v>
      </c>
      <c r="O433" s="94">
        <v>884577.87</v>
      </c>
      <c r="P433" s="94"/>
      <c r="Q433" s="95"/>
      <c r="R433" s="95"/>
      <c r="S433" s="94"/>
      <c r="T433" s="95"/>
      <c r="U433" s="95"/>
      <c r="V433" s="94">
        <v>0</v>
      </c>
      <c r="W433" s="96">
        <f t="shared" si="21"/>
        <v>0</v>
      </c>
      <c r="X433" s="108"/>
      <c r="Y433" s="30"/>
      <c r="Z433" s="31"/>
      <c r="AA433" s="32"/>
    </row>
    <row r="434" spans="1:27" s="28" customFormat="1" ht="24" x14ac:dyDescent="0.2">
      <c r="A434" s="118">
        <v>432</v>
      </c>
      <c r="B434" s="98" t="s">
        <v>686</v>
      </c>
      <c r="C434" s="90" t="s">
        <v>268</v>
      </c>
      <c r="D434" s="90">
        <v>2010</v>
      </c>
      <c r="E434" s="90">
        <v>133462</v>
      </c>
      <c r="F434" s="92">
        <v>40098</v>
      </c>
      <c r="G434" s="93"/>
      <c r="H434" s="93">
        <v>40148</v>
      </c>
      <c r="I434" s="93">
        <v>40391</v>
      </c>
      <c r="J434" s="93">
        <v>42415</v>
      </c>
      <c r="K434" s="136">
        <f t="shared" si="19"/>
        <v>6.2109589041095887</v>
      </c>
      <c r="L434" s="136">
        <f t="shared" si="20"/>
        <v>5.5452054794520551</v>
      </c>
      <c r="M434" s="93" t="s">
        <v>689</v>
      </c>
      <c r="N434" s="90" t="s">
        <v>689</v>
      </c>
      <c r="O434" s="94">
        <v>241955</v>
      </c>
      <c r="P434" s="94"/>
      <c r="Q434" s="95"/>
      <c r="R434" s="95"/>
      <c r="S434" s="94"/>
      <c r="T434" s="95"/>
      <c r="U434" s="95"/>
      <c r="V434" s="94">
        <v>238417.5</v>
      </c>
      <c r="W434" s="96">
        <f t="shared" si="21"/>
        <v>0.98537951271930735</v>
      </c>
      <c r="X434" s="108"/>
      <c r="Y434" s="30"/>
      <c r="Z434" s="31"/>
      <c r="AA434" s="32"/>
    </row>
    <row r="435" spans="1:27" s="28" customFormat="1" ht="36" x14ac:dyDescent="0.2">
      <c r="A435" s="118">
        <v>433</v>
      </c>
      <c r="B435" s="99" t="s">
        <v>420</v>
      </c>
      <c r="C435" s="90" t="s">
        <v>130</v>
      </c>
      <c r="D435" s="90">
        <v>2011</v>
      </c>
      <c r="E435" s="90">
        <v>133481</v>
      </c>
      <c r="F435" s="92">
        <v>40337</v>
      </c>
      <c r="G435" s="93"/>
      <c r="H435" s="93" t="s">
        <v>698</v>
      </c>
      <c r="I435" s="93" t="s">
        <v>698</v>
      </c>
      <c r="J435" s="93">
        <v>42415</v>
      </c>
      <c r="K435" s="136" t="e">
        <f t="shared" si="19"/>
        <v>#VALUE!</v>
      </c>
      <c r="L435" s="136" t="e">
        <f t="shared" si="20"/>
        <v>#VALUE!</v>
      </c>
      <c r="M435" s="93" t="s">
        <v>689</v>
      </c>
      <c r="N435" s="90" t="s">
        <v>689</v>
      </c>
      <c r="O435" s="94">
        <v>383332.43</v>
      </c>
      <c r="P435" s="94"/>
      <c r="Q435" s="95"/>
      <c r="R435" s="95"/>
      <c r="S435" s="94"/>
      <c r="T435" s="95"/>
      <c r="U435" s="95"/>
      <c r="V435" s="94">
        <v>0</v>
      </c>
      <c r="W435" s="96">
        <f t="shared" si="21"/>
        <v>0</v>
      </c>
      <c r="X435" s="108"/>
      <c r="Y435" s="30"/>
      <c r="Z435" s="31"/>
      <c r="AA435" s="32"/>
    </row>
    <row r="436" spans="1:27" s="28" customFormat="1" ht="36" x14ac:dyDescent="0.2">
      <c r="A436" s="118">
        <v>434</v>
      </c>
      <c r="B436" s="99" t="s">
        <v>418</v>
      </c>
      <c r="C436" s="90" t="s">
        <v>130</v>
      </c>
      <c r="D436" s="90">
        <v>2011</v>
      </c>
      <c r="E436" s="90">
        <v>133648</v>
      </c>
      <c r="F436" s="92">
        <v>40337</v>
      </c>
      <c r="G436" s="93"/>
      <c r="H436" s="93" t="s">
        <v>698</v>
      </c>
      <c r="I436" s="93" t="s">
        <v>698</v>
      </c>
      <c r="J436" s="93">
        <v>42415</v>
      </c>
      <c r="K436" s="136" t="e">
        <f t="shared" si="19"/>
        <v>#VALUE!</v>
      </c>
      <c r="L436" s="136" t="e">
        <f t="shared" si="20"/>
        <v>#VALUE!</v>
      </c>
      <c r="M436" s="93" t="s">
        <v>689</v>
      </c>
      <c r="N436" s="90" t="s">
        <v>689</v>
      </c>
      <c r="O436" s="94">
        <v>827068</v>
      </c>
      <c r="P436" s="94"/>
      <c r="Q436" s="95"/>
      <c r="R436" s="95"/>
      <c r="S436" s="94"/>
      <c r="T436" s="95"/>
      <c r="U436" s="95"/>
      <c r="V436" s="94">
        <v>0</v>
      </c>
      <c r="W436" s="96">
        <f t="shared" si="21"/>
        <v>0</v>
      </c>
      <c r="X436" s="108"/>
      <c r="Y436" s="30"/>
      <c r="Z436" s="31"/>
      <c r="AA436" s="32"/>
    </row>
    <row r="437" spans="1:27" s="28" customFormat="1" ht="24" x14ac:dyDescent="0.2">
      <c r="A437" s="118">
        <v>435</v>
      </c>
      <c r="B437" s="90" t="s">
        <v>32</v>
      </c>
      <c r="C437" s="90" t="s">
        <v>130</v>
      </c>
      <c r="D437" s="90">
        <v>2015</v>
      </c>
      <c r="E437" s="90">
        <v>133857</v>
      </c>
      <c r="F437" s="92">
        <v>40190</v>
      </c>
      <c r="G437" s="93"/>
      <c r="H437" s="93">
        <v>42339</v>
      </c>
      <c r="I437" s="93">
        <v>42339</v>
      </c>
      <c r="J437" s="93">
        <v>42415</v>
      </c>
      <c r="K437" s="136">
        <f t="shared" si="19"/>
        <v>0.20821917808219179</v>
      </c>
      <c r="L437" s="136">
        <f t="shared" si="20"/>
        <v>0.20821917808219179</v>
      </c>
      <c r="M437" s="93" t="s">
        <v>689</v>
      </c>
      <c r="N437" s="90" t="s">
        <v>689</v>
      </c>
      <c r="O437" s="94">
        <v>2907111</v>
      </c>
      <c r="P437" s="94"/>
      <c r="Q437" s="95">
        <v>0</v>
      </c>
      <c r="R437" s="95">
        <v>0</v>
      </c>
      <c r="S437" s="94">
        <v>39275</v>
      </c>
      <c r="T437" s="95">
        <v>9945</v>
      </c>
      <c r="U437" s="95">
        <v>25.3</v>
      </c>
      <c r="V437" s="94">
        <v>9945</v>
      </c>
      <c r="W437" s="96">
        <f t="shared" si="21"/>
        <v>3.4209220081379763E-3</v>
      </c>
      <c r="X437" s="108"/>
      <c r="Y437" s="30"/>
      <c r="Z437" s="31"/>
      <c r="AA437" s="32"/>
    </row>
    <row r="438" spans="1:27" s="28" customFormat="1" ht="24" x14ac:dyDescent="0.2">
      <c r="A438" s="118">
        <v>436</v>
      </c>
      <c r="B438" s="98" t="s">
        <v>687</v>
      </c>
      <c r="C438" s="90" t="s">
        <v>268</v>
      </c>
      <c r="D438" s="90">
        <v>2010</v>
      </c>
      <c r="E438" s="90">
        <v>134682</v>
      </c>
      <c r="F438" s="92">
        <v>40137</v>
      </c>
      <c r="G438" s="93"/>
      <c r="H438" s="93">
        <v>40969</v>
      </c>
      <c r="I438" s="93">
        <v>41609</v>
      </c>
      <c r="J438" s="93">
        <v>42415</v>
      </c>
      <c r="K438" s="136">
        <f t="shared" si="19"/>
        <v>3.9616438356164383</v>
      </c>
      <c r="L438" s="136">
        <f t="shared" si="20"/>
        <v>2.2082191780821918</v>
      </c>
      <c r="M438" s="93" t="s">
        <v>689</v>
      </c>
      <c r="N438" s="90" t="s">
        <v>689</v>
      </c>
      <c r="O438" s="94">
        <v>3550827.81</v>
      </c>
      <c r="P438" s="94"/>
      <c r="Q438" s="95"/>
      <c r="R438" s="95"/>
      <c r="S438" s="94"/>
      <c r="T438" s="95"/>
      <c r="U438" s="95"/>
      <c r="V438" s="94">
        <v>1270952.72</v>
      </c>
      <c r="W438" s="96">
        <f t="shared" si="21"/>
        <v>0.35793138614626319</v>
      </c>
      <c r="X438" s="108"/>
      <c r="Y438" s="30"/>
      <c r="Z438" s="31"/>
      <c r="AA438" s="32"/>
    </row>
    <row r="439" spans="1:27" s="28" customFormat="1" ht="24" x14ac:dyDescent="0.2">
      <c r="A439" s="118">
        <v>437</v>
      </c>
      <c r="B439" s="90" t="s">
        <v>39</v>
      </c>
      <c r="C439" s="90" t="s">
        <v>130</v>
      </c>
      <c r="D439" s="90">
        <v>2015</v>
      </c>
      <c r="E439" s="90">
        <v>135521</v>
      </c>
      <c r="F439" s="92">
        <v>40427</v>
      </c>
      <c r="G439" s="93"/>
      <c r="H439" s="93">
        <v>40817</v>
      </c>
      <c r="I439" s="93">
        <v>42309</v>
      </c>
      <c r="J439" s="93">
        <v>42415</v>
      </c>
      <c r="K439" s="136">
        <f t="shared" si="19"/>
        <v>4.3780821917808215</v>
      </c>
      <c r="L439" s="136">
        <f t="shared" si="20"/>
        <v>0.29041095890410956</v>
      </c>
      <c r="M439" s="93" t="s">
        <v>689</v>
      </c>
      <c r="N439" s="90" t="s">
        <v>691</v>
      </c>
      <c r="O439" s="94">
        <v>2080178</v>
      </c>
      <c r="P439" s="94">
        <v>1619892</v>
      </c>
      <c r="Q439" s="95">
        <v>396284</v>
      </c>
      <c r="R439" s="95">
        <v>0</v>
      </c>
      <c r="S439" s="94">
        <v>61631</v>
      </c>
      <c r="T439" s="95">
        <v>54047</v>
      </c>
      <c r="U439" s="95">
        <v>87.7</v>
      </c>
      <c r="V439" s="94">
        <v>2070223.02</v>
      </c>
      <c r="W439" s="96">
        <f t="shared" si="21"/>
        <v>0.99521436146329789</v>
      </c>
      <c r="X439" s="108"/>
      <c r="Y439" s="30"/>
      <c r="Z439" s="31"/>
      <c r="AA439" s="32"/>
    </row>
    <row r="440" spans="1:27" s="28" customFormat="1" ht="24" x14ac:dyDescent="0.2">
      <c r="A440" s="118">
        <v>438</v>
      </c>
      <c r="B440" s="97" t="s">
        <v>599</v>
      </c>
      <c r="C440" s="90" t="s">
        <v>266</v>
      </c>
      <c r="D440" s="90">
        <v>2013</v>
      </c>
      <c r="E440" s="91">
        <v>135671</v>
      </c>
      <c r="F440" s="92">
        <v>40451</v>
      </c>
      <c r="G440" s="93"/>
      <c r="H440" s="93">
        <v>41122</v>
      </c>
      <c r="I440" s="93">
        <v>41609</v>
      </c>
      <c r="J440" s="93">
        <v>42415</v>
      </c>
      <c r="K440" s="136">
        <f t="shared" si="19"/>
        <v>3.5424657534246577</v>
      </c>
      <c r="L440" s="136">
        <f t="shared" si="20"/>
        <v>2.2082191780821918</v>
      </c>
      <c r="M440" s="93" t="s">
        <v>689</v>
      </c>
      <c r="N440" s="90" t="s">
        <v>691</v>
      </c>
      <c r="O440" s="94">
        <v>1044379.59</v>
      </c>
      <c r="P440" s="94"/>
      <c r="Q440" s="95"/>
      <c r="R440" s="95"/>
      <c r="S440" s="94"/>
      <c r="T440" s="95"/>
      <c r="U440" s="95"/>
      <c r="V440" s="94">
        <v>1030459.09</v>
      </c>
      <c r="W440" s="96">
        <f t="shared" si="21"/>
        <v>0.98667103404424061</v>
      </c>
      <c r="X440" s="108"/>
      <c r="Y440" s="30"/>
      <c r="Z440" s="31"/>
      <c r="AA440" s="32"/>
    </row>
    <row r="441" spans="1:27" s="28" customFormat="1" ht="36" x14ac:dyDescent="0.2">
      <c r="A441" s="118">
        <v>439</v>
      </c>
      <c r="B441" s="90" t="s">
        <v>37</v>
      </c>
      <c r="C441" s="90" t="s">
        <v>130</v>
      </c>
      <c r="D441" s="90">
        <v>2015</v>
      </c>
      <c r="E441" s="90">
        <v>135677</v>
      </c>
      <c r="F441" s="92">
        <v>41974</v>
      </c>
      <c r="G441" s="93"/>
      <c r="H441" s="93">
        <v>42217</v>
      </c>
      <c r="I441" s="93">
        <v>42339</v>
      </c>
      <c r="J441" s="93">
        <v>42415</v>
      </c>
      <c r="K441" s="136">
        <f t="shared" si="19"/>
        <v>0.54246575342465753</v>
      </c>
      <c r="L441" s="136">
        <f t="shared" si="20"/>
        <v>0.20821917808219179</v>
      </c>
      <c r="M441" s="93" t="s">
        <v>689</v>
      </c>
      <c r="N441" s="90" t="s">
        <v>691</v>
      </c>
      <c r="O441" s="94">
        <v>352260</v>
      </c>
      <c r="P441" s="94"/>
      <c r="Q441" s="95">
        <v>0</v>
      </c>
      <c r="R441" s="95">
        <v>0</v>
      </c>
      <c r="S441" s="94">
        <v>6500</v>
      </c>
      <c r="T441" s="95">
        <v>6500</v>
      </c>
      <c r="U441" s="95">
        <v>100</v>
      </c>
      <c r="V441" s="94">
        <v>209303.88</v>
      </c>
      <c r="W441" s="96">
        <f t="shared" si="21"/>
        <v>0.59417441662408454</v>
      </c>
      <c r="X441" s="108"/>
      <c r="Y441" s="30"/>
      <c r="Z441" s="31"/>
      <c r="AA441" s="32"/>
    </row>
    <row r="442" spans="1:27" s="28" customFormat="1" ht="24" x14ac:dyDescent="0.2">
      <c r="A442" s="118">
        <v>440</v>
      </c>
      <c r="B442" s="98" t="s">
        <v>395</v>
      </c>
      <c r="C442" s="90" t="s">
        <v>268</v>
      </c>
      <c r="D442" s="90">
        <v>2010</v>
      </c>
      <c r="E442" s="91">
        <v>135861</v>
      </c>
      <c r="F442" s="92">
        <v>40129</v>
      </c>
      <c r="G442" s="93"/>
      <c r="H442" s="93">
        <v>40452</v>
      </c>
      <c r="I442" s="93">
        <v>41974</v>
      </c>
      <c r="J442" s="93">
        <v>42415</v>
      </c>
      <c r="K442" s="136">
        <f t="shared" si="19"/>
        <v>5.3780821917808215</v>
      </c>
      <c r="L442" s="136">
        <f t="shared" si="20"/>
        <v>1.2082191780821918</v>
      </c>
      <c r="M442" s="93" t="s">
        <v>689</v>
      </c>
      <c r="N442" s="90" t="s">
        <v>689</v>
      </c>
      <c r="O442" s="94">
        <v>2505977</v>
      </c>
      <c r="P442" s="94"/>
      <c r="Q442" s="95"/>
      <c r="R442" s="95"/>
      <c r="S442" s="94"/>
      <c r="T442" s="95"/>
      <c r="U442" s="95"/>
      <c r="V442" s="94">
        <v>1486007.53</v>
      </c>
      <c r="W442" s="96">
        <f t="shared" si="21"/>
        <v>0.59298530273821348</v>
      </c>
      <c r="X442" s="108"/>
      <c r="Y442" s="30"/>
      <c r="Z442" s="31"/>
      <c r="AA442" s="32"/>
    </row>
    <row r="443" spans="1:27" s="28" customFormat="1" ht="36" x14ac:dyDescent="0.2">
      <c r="A443" s="118">
        <v>441</v>
      </c>
      <c r="B443" s="90" t="s">
        <v>57</v>
      </c>
      <c r="C443" s="90" t="s">
        <v>130</v>
      </c>
      <c r="D443" s="90">
        <v>2015</v>
      </c>
      <c r="E443" s="90">
        <v>136255</v>
      </c>
      <c r="F443" s="92">
        <v>41523</v>
      </c>
      <c r="G443" s="93"/>
      <c r="H443" s="93">
        <v>41609</v>
      </c>
      <c r="I443" s="93">
        <v>42339</v>
      </c>
      <c r="J443" s="93">
        <v>42415</v>
      </c>
      <c r="K443" s="136">
        <f t="shared" si="19"/>
        <v>2.2082191780821918</v>
      </c>
      <c r="L443" s="136">
        <f t="shared" si="20"/>
        <v>0.20821917808219179</v>
      </c>
      <c r="M443" s="93" t="s">
        <v>689</v>
      </c>
      <c r="N443" s="90" t="s">
        <v>689</v>
      </c>
      <c r="O443" s="94">
        <v>1100468</v>
      </c>
      <c r="P443" s="94">
        <v>20000</v>
      </c>
      <c r="Q443" s="95">
        <v>340631</v>
      </c>
      <c r="R443" s="95">
        <v>0</v>
      </c>
      <c r="S443" s="94">
        <v>701641</v>
      </c>
      <c r="T443" s="95">
        <v>548001</v>
      </c>
      <c r="U443" s="95">
        <v>78.099999999999994</v>
      </c>
      <c r="V443" s="94">
        <v>908632.21</v>
      </c>
      <c r="W443" s="96">
        <f t="shared" si="21"/>
        <v>0.82567799336282377</v>
      </c>
      <c r="X443" s="108"/>
      <c r="Y443" s="30"/>
      <c r="Z443" s="31"/>
      <c r="AA443" s="32"/>
    </row>
    <row r="444" spans="1:27" s="28" customFormat="1" ht="24" x14ac:dyDescent="0.2">
      <c r="A444" s="118">
        <v>442</v>
      </c>
      <c r="B444" s="98" t="s">
        <v>517</v>
      </c>
      <c r="C444" s="90" t="s">
        <v>130</v>
      </c>
      <c r="D444" s="90">
        <v>2010</v>
      </c>
      <c r="E444" s="90">
        <v>137895</v>
      </c>
      <c r="F444" s="92">
        <v>40247</v>
      </c>
      <c r="G444" s="93"/>
      <c r="H444" s="93" t="s">
        <v>698</v>
      </c>
      <c r="I444" s="93" t="s">
        <v>698</v>
      </c>
      <c r="J444" s="93">
        <v>42415</v>
      </c>
      <c r="K444" s="136" t="e">
        <f t="shared" si="19"/>
        <v>#VALUE!</v>
      </c>
      <c r="L444" s="136" t="e">
        <f t="shared" si="20"/>
        <v>#VALUE!</v>
      </c>
      <c r="M444" s="93" t="s">
        <v>689</v>
      </c>
      <c r="N444" s="90" t="s">
        <v>689</v>
      </c>
      <c r="O444" s="94">
        <v>344440</v>
      </c>
      <c r="P444" s="94"/>
      <c r="Q444" s="95"/>
      <c r="R444" s="95"/>
      <c r="S444" s="94"/>
      <c r="T444" s="95"/>
      <c r="U444" s="95"/>
      <c r="V444" s="94">
        <v>0</v>
      </c>
      <c r="W444" s="96">
        <f t="shared" si="21"/>
        <v>0</v>
      </c>
      <c r="X444" s="108"/>
      <c r="Y444" s="30"/>
      <c r="Z444" s="31"/>
      <c r="AA444" s="32"/>
    </row>
    <row r="445" spans="1:27" s="28" customFormat="1" ht="24" x14ac:dyDescent="0.2">
      <c r="A445" s="118">
        <v>443</v>
      </c>
      <c r="B445" s="99" t="s">
        <v>407</v>
      </c>
      <c r="C445" s="90" t="s">
        <v>130</v>
      </c>
      <c r="D445" s="90">
        <v>2011</v>
      </c>
      <c r="E445" s="90">
        <v>138207</v>
      </c>
      <c r="F445" s="92">
        <v>40324</v>
      </c>
      <c r="G445" s="93"/>
      <c r="H445" s="93">
        <v>40787</v>
      </c>
      <c r="I445" s="93">
        <v>41244</v>
      </c>
      <c r="J445" s="93">
        <v>42415</v>
      </c>
      <c r="K445" s="136">
        <f t="shared" si="19"/>
        <v>4.4602739726027396</v>
      </c>
      <c r="L445" s="136">
        <f t="shared" si="20"/>
        <v>3.2082191780821918</v>
      </c>
      <c r="M445" s="93" t="s">
        <v>689</v>
      </c>
      <c r="N445" s="90" t="s">
        <v>689</v>
      </c>
      <c r="O445" s="94">
        <v>1158149</v>
      </c>
      <c r="P445" s="94"/>
      <c r="Q445" s="95"/>
      <c r="R445" s="95"/>
      <c r="S445" s="94"/>
      <c r="T445" s="95"/>
      <c r="U445" s="95"/>
      <c r="V445" s="94">
        <v>1105126.9099999999</v>
      </c>
      <c r="W445" s="96">
        <f t="shared" si="21"/>
        <v>0.95421824825648505</v>
      </c>
      <c r="X445" s="108"/>
      <c r="Y445" s="30"/>
      <c r="Z445" s="31"/>
      <c r="AA445" s="32"/>
    </row>
    <row r="446" spans="1:27" s="28" customFormat="1" ht="27.75" customHeight="1" x14ac:dyDescent="0.2">
      <c r="A446" s="118">
        <v>444</v>
      </c>
      <c r="B446" s="97" t="s">
        <v>324</v>
      </c>
      <c r="C446" s="90" t="s">
        <v>130</v>
      </c>
      <c r="D446" s="90">
        <v>2013</v>
      </c>
      <c r="E446" s="90">
        <v>138403</v>
      </c>
      <c r="F446" s="92">
        <v>40256</v>
      </c>
      <c r="G446" s="93"/>
      <c r="H446" s="93">
        <v>40513</v>
      </c>
      <c r="I446" s="93">
        <v>41061</v>
      </c>
      <c r="J446" s="93">
        <v>42415</v>
      </c>
      <c r="K446" s="136">
        <f t="shared" si="19"/>
        <v>5.2109589041095887</v>
      </c>
      <c r="L446" s="136">
        <f t="shared" si="20"/>
        <v>3.7095890410958905</v>
      </c>
      <c r="M446" s="93" t="s">
        <v>689</v>
      </c>
      <c r="N446" s="90" t="s">
        <v>689</v>
      </c>
      <c r="O446" s="94">
        <v>4557480</v>
      </c>
      <c r="P446" s="94"/>
      <c r="Q446" s="95"/>
      <c r="R446" s="95"/>
      <c r="S446" s="94"/>
      <c r="T446" s="95"/>
      <c r="U446" s="95"/>
      <c r="V446" s="94">
        <v>45500</v>
      </c>
      <c r="W446" s="96">
        <f t="shared" si="21"/>
        <v>9.9835874211186889E-3</v>
      </c>
      <c r="X446" s="108"/>
      <c r="Y446" s="30"/>
      <c r="Z446" s="31"/>
      <c r="AA446" s="32"/>
    </row>
    <row r="447" spans="1:27" s="28" customFormat="1" ht="24" x14ac:dyDescent="0.2">
      <c r="A447" s="118">
        <v>445</v>
      </c>
      <c r="B447" s="97" t="s">
        <v>539</v>
      </c>
      <c r="C447" s="90" t="s">
        <v>265</v>
      </c>
      <c r="D447" s="90">
        <v>2013</v>
      </c>
      <c r="E447" s="90">
        <v>138434</v>
      </c>
      <c r="F447" s="92">
        <v>40343</v>
      </c>
      <c r="G447" s="93"/>
      <c r="H447" s="93">
        <v>40513</v>
      </c>
      <c r="I447" s="93">
        <v>41609</v>
      </c>
      <c r="J447" s="93">
        <v>42415</v>
      </c>
      <c r="K447" s="136">
        <f t="shared" si="19"/>
        <v>5.2109589041095887</v>
      </c>
      <c r="L447" s="136">
        <f t="shared" si="20"/>
        <v>2.2082191780821918</v>
      </c>
      <c r="M447" s="93" t="s">
        <v>689</v>
      </c>
      <c r="N447" s="90" t="s">
        <v>691</v>
      </c>
      <c r="O447" s="94">
        <v>4130109.15</v>
      </c>
      <c r="P447" s="94"/>
      <c r="Q447" s="95"/>
      <c r="R447" s="95"/>
      <c r="S447" s="94"/>
      <c r="T447" s="95"/>
      <c r="U447" s="95"/>
      <c r="V447" s="94">
        <v>3631365.27</v>
      </c>
      <c r="W447" s="96">
        <f t="shared" si="21"/>
        <v>0.87924196143823463</v>
      </c>
      <c r="X447" s="108"/>
      <c r="Y447" s="30"/>
      <c r="Z447" s="31"/>
      <c r="AA447" s="32"/>
    </row>
    <row r="448" spans="1:27" s="28" customFormat="1" ht="24" x14ac:dyDescent="0.2">
      <c r="A448" s="118">
        <v>446</v>
      </c>
      <c r="B448" s="90" t="s">
        <v>42</v>
      </c>
      <c r="C448" s="90" t="s">
        <v>130</v>
      </c>
      <c r="D448" s="90">
        <v>2015</v>
      </c>
      <c r="E448" s="90">
        <v>138915</v>
      </c>
      <c r="F448" s="92">
        <v>41977</v>
      </c>
      <c r="G448" s="93"/>
      <c r="H448" s="93">
        <v>42186</v>
      </c>
      <c r="I448" s="93">
        <v>42217</v>
      </c>
      <c r="J448" s="93">
        <v>42415</v>
      </c>
      <c r="K448" s="136">
        <f t="shared" si="19"/>
        <v>0.62739726027397258</v>
      </c>
      <c r="L448" s="136">
        <f t="shared" si="20"/>
        <v>0.54246575342465753</v>
      </c>
      <c r="M448" s="93" t="s">
        <v>689</v>
      </c>
      <c r="N448" s="90" t="s">
        <v>689</v>
      </c>
      <c r="O448" s="94">
        <v>785583</v>
      </c>
      <c r="P448" s="94"/>
      <c r="Q448" s="95">
        <v>0</v>
      </c>
      <c r="R448" s="95">
        <v>0</v>
      </c>
      <c r="S448" s="94">
        <v>13940</v>
      </c>
      <c r="T448" s="95">
        <v>13940</v>
      </c>
      <c r="U448" s="95">
        <v>100</v>
      </c>
      <c r="V448" s="94">
        <v>13940</v>
      </c>
      <c r="W448" s="96">
        <f t="shared" si="21"/>
        <v>1.7744783173770307E-2</v>
      </c>
      <c r="X448" s="108"/>
      <c r="Y448" s="30"/>
      <c r="Z448" s="31"/>
      <c r="AA448" s="32"/>
    </row>
    <row r="449" spans="1:27" s="28" customFormat="1" ht="24" x14ac:dyDescent="0.2">
      <c r="A449" s="118">
        <v>447</v>
      </c>
      <c r="B449" s="90" t="s">
        <v>225</v>
      </c>
      <c r="C449" s="90" t="s">
        <v>266</v>
      </c>
      <c r="D449" s="90">
        <v>2015</v>
      </c>
      <c r="E449" s="90">
        <v>138916</v>
      </c>
      <c r="F449" s="92">
        <v>41017</v>
      </c>
      <c r="G449" s="93"/>
      <c r="H449" s="93">
        <v>41579</v>
      </c>
      <c r="I449" s="93">
        <v>42125</v>
      </c>
      <c r="J449" s="93">
        <v>42415</v>
      </c>
      <c r="K449" s="136">
        <f t="shared" si="19"/>
        <v>2.2904109589041095</v>
      </c>
      <c r="L449" s="136">
        <f t="shared" si="20"/>
        <v>0.79452054794520544</v>
      </c>
      <c r="M449" s="93" t="s">
        <v>689</v>
      </c>
      <c r="N449" s="90" t="s">
        <v>691</v>
      </c>
      <c r="O449" s="94">
        <v>1038028.65</v>
      </c>
      <c r="P449" s="94"/>
      <c r="Q449" s="95"/>
      <c r="R449" s="95">
        <v>0</v>
      </c>
      <c r="S449" s="94">
        <v>116000</v>
      </c>
      <c r="T449" s="95"/>
      <c r="U449" s="95">
        <v>99.9</v>
      </c>
      <c r="V449" s="94">
        <v>1019166.25</v>
      </c>
      <c r="W449" s="96">
        <f t="shared" si="21"/>
        <v>0.98182863257194297</v>
      </c>
      <c r="X449" s="108"/>
      <c r="Y449" s="30"/>
      <c r="Z449" s="31"/>
      <c r="AA449" s="32"/>
    </row>
    <row r="450" spans="1:27" s="28" customFormat="1" ht="24" x14ac:dyDescent="0.2">
      <c r="A450" s="118">
        <v>448</v>
      </c>
      <c r="B450" s="90" t="s">
        <v>30</v>
      </c>
      <c r="C450" s="90" t="s">
        <v>130</v>
      </c>
      <c r="D450" s="90">
        <v>2015</v>
      </c>
      <c r="E450" s="90">
        <v>139186</v>
      </c>
      <c r="F450" s="92">
        <v>40164</v>
      </c>
      <c r="G450" s="93"/>
      <c r="H450" s="93">
        <v>40513</v>
      </c>
      <c r="I450" s="93">
        <v>42278</v>
      </c>
      <c r="J450" s="93">
        <v>42415</v>
      </c>
      <c r="K450" s="136">
        <f t="shared" si="19"/>
        <v>5.2109589041095887</v>
      </c>
      <c r="L450" s="136">
        <f t="shared" si="20"/>
        <v>0.37534246575342467</v>
      </c>
      <c r="M450" s="93" t="s">
        <v>689</v>
      </c>
      <c r="N450" s="90" t="s">
        <v>691</v>
      </c>
      <c r="O450" s="94">
        <v>646435</v>
      </c>
      <c r="P450" s="94">
        <v>559008</v>
      </c>
      <c r="Q450" s="95">
        <v>73130</v>
      </c>
      <c r="R450" s="95">
        <v>0</v>
      </c>
      <c r="S450" s="94">
        <v>3140</v>
      </c>
      <c r="T450" s="95">
        <v>140</v>
      </c>
      <c r="U450" s="95">
        <v>4.5</v>
      </c>
      <c r="V450" s="94">
        <v>632278.1</v>
      </c>
      <c r="W450" s="96">
        <f t="shared" si="21"/>
        <v>0.97810004099406744</v>
      </c>
      <c r="X450" s="108"/>
      <c r="Y450" s="30"/>
      <c r="Z450" s="31"/>
      <c r="AA450" s="32"/>
    </row>
    <row r="451" spans="1:27" s="28" customFormat="1" ht="45.75" customHeight="1" x14ac:dyDescent="0.2">
      <c r="A451" s="118">
        <v>449</v>
      </c>
      <c r="B451" s="90" t="s">
        <v>38</v>
      </c>
      <c r="C451" s="90" t="s">
        <v>130</v>
      </c>
      <c r="D451" s="90">
        <v>2015</v>
      </c>
      <c r="E451" s="91">
        <v>139207</v>
      </c>
      <c r="F451" s="92">
        <v>40156</v>
      </c>
      <c r="G451" s="93"/>
      <c r="H451" s="93">
        <v>41518</v>
      </c>
      <c r="I451" s="93">
        <v>42339</v>
      </c>
      <c r="J451" s="93">
        <v>42415</v>
      </c>
      <c r="K451" s="136">
        <f t="shared" si="19"/>
        <v>2.4575342465753423</v>
      </c>
      <c r="L451" s="136">
        <f t="shared" si="20"/>
        <v>0.20821917808219179</v>
      </c>
      <c r="M451" s="93" t="s">
        <v>689</v>
      </c>
      <c r="N451" s="90" t="s">
        <v>691</v>
      </c>
      <c r="O451" s="94">
        <v>684491</v>
      </c>
      <c r="P451" s="94">
        <v>801</v>
      </c>
      <c r="Q451" s="95">
        <v>320741</v>
      </c>
      <c r="R451" s="95">
        <v>0</v>
      </c>
      <c r="S451" s="94">
        <v>210436</v>
      </c>
      <c r="T451" s="95">
        <v>183893</v>
      </c>
      <c r="U451" s="95">
        <v>87.4</v>
      </c>
      <c r="V451" s="94">
        <v>505434.58</v>
      </c>
      <c r="W451" s="96">
        <f t="shared" si="21"/>
        <v>0.7384093874134211</v>
      </c>
      <c r="X451" s="108" t="s">
        <v>801</v>
      </c>
      <c r="Y451" s="30"/>
      <c r="Z451" s="31"/>
      <c r="AA451" s="32"/>
    </row>
    <row r="452" spans="1:27" s="28" customFormat="1" ht="24" x14ac:dyDescent="0.2">
      <c r="A452" s="118">
        <v>450</v>
      </c>
      <c r="B452" s="89" t="s">
        <v>359</v>
      </c>
      <c r="C452" s="90" t="s">
        <v>130</v>
      </c>
      <c r="D452" s="90">
        <v>2012</v>
      </c>
      <c r="E452" s="90">
        <v>141642</v>
      </c>
      <c r="F452" s="92">
        <v>40276</v>
      </c>
      <c r="G452" s="93"/>
      <c r="H452" s="93">
        <v>41091</v>
      </c>
      <c r="I452" s="93">
        <v>41122</v>
      </c>
      <c r="J452" s="93">
        <v>42415</v>
      </c>
      <c r="K452" s="136">
        <f t="shared" ref="K452:K515" si="22">+(J452-H452)/365</f>
        <v>3.6273972602739728</v>
      </c>
      <c r="L452" s="136">
        <f t="shared" si="20"/>
        <v>3.5424657534246577</v>
      </c>
      <c r="M452" s="93" t="s">
        <v>689</v>
      </c>
      <c r="N452" s="90" t="s">
        <v>689</v>
      </c>
      <c r="O452" s="94">
        <v>2900416.68</v>
      </c>
      <c r="P452" s="94"/>
      <c r="Q452" s="95"/>
      <c r="R452" s="95"/>
      <c r="S452" s="94"/>
      <c r="T452" s="95"/>
      <c r="U452" s="95"/>
      <c r="V452" s="94">
        <v>7000</v>
      </c>
      <c r="W452" s="96">
        <f t="shared" si="21"/>
        <v>2.4134463328213929E-3</v>
      </c>
      <c r="X452" s="108"/>
      <c r="Y452" s="30"/>
      <c r="Z452" s="31"/>
      <c r="AA452" s="32"/>
    </row>
    <row r="453" spans="1:27" s="28" customFormat="1" ht="24" x14ac:dyDescent="0.2">
      <c r="A453" s="118">
        <v>451</v>
      </c>
      <c r="B453" s="89" t="s">
        <v>354</v>
      </c>
      <c r="C453" s="90" t="s">
        <v>130</v>
      </c>
      <c r="D453" s="90">
        <v>2012</v>
      </c>
      <c r="E453" s="90">
        <v>142691</v>
      </c>
      <c r="F453" s="92">
        <v>40206</v>
      </c>
      <c r="G453" s="93"/>
      <c r="H453" s="93" t="s">
        <v>698</v>
      </c>
      <c r="I453" s="93" t="s">
        <v>698</v>
      </c>
      <c r="J453" s="93">
        <v>42415</v>
      </c>
      <c r="K453" s="136" t="e">
        <f t="shared" si="22"/>
        <v>#VALUE!</v>
      </c>
      <c r="L453" s="136" t="e">
        <f t="shared" ref="L453:L516" si="23">+(J453-I453)/365</f>
        <v>#VALUE!</v>
      </c>
      <c r="M453" s="93" t="s">
        <v>689</v>
      </c>
      <c r="N453" s="90" t="s">
        <v>689</v>
      </c>
      <c r="O453" s="94">
        <v>428890</v>
      </c>
      <c r="P453" s="94"/>
      <c r="Q453" s="95"/>
      <c r="R453" s="95"/>
      <c r="S453" s="94"/>
      <c r="T453" s="95"/>
      <c r="U453" s="95"/>
      <c r="V453" s="94">
        <v>0</v>
      </c>
      <c r="W453" s="96">
        <f t="shared" si="21"/>
        <v>0</v>
      </c>
      <c r="X453" s="108"/>
      <c r="Y453" s="30"/>
      <c r="Z453" s="31"/>
      <c r="AA453" s="32"/>
    </row>
    <row r="454" spans="1:27" s="28" customFormat="1" x14ac:dyDescent="0.2">
      <c r="A454" s="118">
        <v>452</v>
      </c>
      <c r="B454" s="89" t="s">
        <v>358</v>
      </c>
      <c r="C454" s="90" t="s">
        <v>264</v>
      </c>
      <c r="D454" s="90">
        <v>2012</v>
      </c>
      <c r="E454" s="91">
        <v>143334</v>
      </c>
      <c r="F454" s="92">
        <v>40396</v>
      </c>
      <c r="G454" s="93"/>
      <c r="H454" s="93" t="s">
        <v>698</v>
      </c>
      <c r="I454" s="93" t="s">
        <v>698</v>
      </c>
      <c r="J454" s="93">
        <v>42415</v>
      </c>
      <c r="K454" s="136" t="e">
        <f t="shared" si="22"/>
        <v>#VALUE!</v>
      </c>
      <c r="L454" s="136" t="e">
        <f t="shared" si="23"/>
        <v>#VALUE!</v>
      </c>
      <c r="M454" s="93" t="s">
        <v>689</v>
      </c>
      <c r="N454" s="90" t="s">
        <v>689</v>
      </c>
      <c r="O454" s="94">
        <v>29993688</v>
      </c>
      <c r="P454" s="94"/>
      <c r="Q454" s="95"/>
      <c r="R454" s="95"/>
      <c r="S454" s="94"/>
      <c r="T454" s="95"/>
      <c r="U454" s="95"/>
      <c r="V454" s="94">
        <v>0</v>
      </c>
      <c r="W454" s="96">
        <f t="shared" si="21"/>
        <v>0</v>
      </c>
      <c r="X454" s="108"/>
      <c r="Y454" s="30"/>
      <c r="Z454" s="31"/>
      <c r="AA454" s="32"/>
    </row>
    <row r="455" spans="1:27" s="28" customFormat="1" ht="24" x14ac:dyDescent="0.2">
      <c r="A455" s="118">
        <v>453</v>
      </c>
      <c r="B455" s="106" t="s">
        <v>283</v>
      </c>
      <c r="C455" s="90" t="s">
        <v>130</v>
      </c>
      <c r="D455" s="90">
        <v>2014</v>
      </c>
      <c r="E455" s="91">
        <v>143471</v>
      </c>
      <c r="F455" s="92">
        <v>40256</v>
      </c>
      <c r="G455" s="93"/>
      <c r="H455" s="93">
        <v>41334</v>
      </c>
      <c r="I455" s="93">
        <v>41883</v>
      </c>
      <c r="J455" s="93">
        <v>42415</v>
      </c>
      <c r="K455" s="136">
        <f t="shared" si="22"/>
        <v>2.9616438356164383</v>
      </c>
      <c r="L455" s="136">
        <f t="shared" si="23"/>
        <v>1.4575342465753425</v>
      </c>
      <c r="M455" s="93" t="s">
        <v>691</v>
      </c>
      <c r="N455" s="90" t="s">
        <v>691</v>
      </c>
      <c r="O455" s="94">
        <v>1660312.61</v>
      </c>
      <c r="P455" s="94"/>
      <c r="Q455" s="95"/>
      <c r="R455" s="95"/>
      <c r="S455" s="94"/>
      <c r="T455" s="95"/>
      <c r="U455" s="95"/>
      <c r="V455" s="94">
        <v>1591178.27</v>
      </c>
      <c r="W455" s="96">
        <f t="shared" si="21"/>
        <v>0.95836064872144766</v>
      </c>
      <c r="X455" s="108"/>
      <c r="Y455" s="30"/>
      <c r="Z455" s="31"/>
      <c r="AA455" s="32"/>
    </row>
    <row r="456" spans="1:27" s="28" customFormat="1" ht="24.75" customHeight="1" x14ac:dyDescent="0.2">
      <c r="A456" s="118">
        <v>454</v>
      </c>
      <c r="B456" s="99" t="s">
        <v>405</v>
      </c>
      <c r="C456" s="90" t="s">
        <v>130</v>
      </c>
      <c r="D456" s="90">
        <v>2011</v>
      </c>
      <c r="E456" s="90">
        <v>143531</v>
      </c>
      <c r="F456" s="92">
        <v>40211</v>
      </c>
      <c r="G456" s="93"/>
      <c r="H456" s="93">
        <v>40725</v>
      </c>
      <c r="I456" s="93">
        <v>40878</v>
      </c>
      <c r="J456" s="93">
        <v>42415</v>
      </c>
      <c r="K456" s="136">
        <f t="shared" si="22"/>
        <v>4.6301369863013697</v>
      </c>
      <c r="L456" s="136">
        <f t="shared" si="23"/>
        <v>4.2109589041095887</v>
      </c>
      <c r="M456" s="93" t="s">
        <v>689</v>
      </c>
      <c r="N456" s="90" t="s">
        <v>689</v>
      </c>
      <c r="O456" s="94">
        <v>365405.84</v>
      </c>
      <c r="P456" s="94"/>
      <c r="Q456" s="95"/>
      <c r="R456" s="95"/>
      <c r="S456" s="94"/>
      <c r="T456" s="95"/>
      <c r="U456" s="95"/>
      <c r="V456" s="94">
        <v>438462.41</v>
      </c>
      <c r="W456" s="96">
        <f t="shared" ref="W456:W519" si="24">+V456/O456</f>
        <v>1.1999326830682289</v>
      </c>
      <c r="X456" s="108"/>
      <c r="Y456" s="30"/>
      <c r="Z456" s="31"/>
      <c r="AA456" s="32"/>
    </row>
    <row r="457" spans="1:27" s="28" customFormat="1" ht="24.75" customHeight="1" x14ac:dyDescent="0.2">
      <c r="A457" s="118">
        <v>455</v>
      </c>
      <c r="B457" s="99" t="s">
        <v>406</v>
      </c>
      <c r="C457" s="90" t="s">
        <v>130</v>
      </c>
      <c r="D457" s="90">
        <v>2011</v>
      </c>
      <c r="E457" s="90">
        <v>143608</v>
      </c>
      <c r="F457" s="92">
        <v>40211</v>
      </c>
      <c r="G457" s="93"/>
      <c r="H457" s="93">
        <v>40725</v>
      </c>
      <c r="I457" s="93">
        <v>40878</v>
      </c>
      <c r="J457" s="93">
        <v>42415</v>
      </c>
      <c r="K457" s="136">
        <f t="shared" si="22"/>
        <v>4.6301369863013697</v>
      </c>
      <c r="L457" s="136">
        <f t="shared" si="23"/>
        <v>4.2109589041095887</v>
      </c>
      <c r="M457" s="93" t="s">
        <v>689</v>
      </c>
      <c r="N457" s="90" t="s">
        <v>689</v>
      </c>
      <c r="O457" s="94">
        <v>495111.58</v>
      </c>
      <c r="P457" s="94"/>
      <c r="Q457" s="95"/>
      <c r="R457" s="95"/>
      <c r="S457" s="94"/>
      <c r="T457" s="95"/>
      <c r="U457" s="95"/>
      <c r="V457" s="94">
        <v>508528.54</v>
      </c>
      <c r="W457" s="96">
        <f t="shared" si="24"/>
        <v>1.0270988612304321</v>
      </c>
      <c r="X457" s="108"/>
      <c r="Y457" s="30"/>
      <c r="Z457" s="31"/>
      <c r="AA457" s="32"/>
    </row>
    <row r="458" spans="1:27" s="28" customFormat="1" ht="25.5" customHeight="1" x14ac:dyDescent="0.2">
      <c r="A458" s="118">
        <v>456</v>
      </c>
      <c r="B458" s="99" t="s">
        <v>408</v>
      </c>
      <c r="C458" s="90" t="s">
        <v>130</v>
      </c>
      <c r="D458" s="90">
        <v>2011</v>
      </c>
      <c r="E458" s="90">
        <v>143624</v>
      </c>
      <c r="F458" s="92">
        <v>40211</v>
      </c>
      <c r="G458" s="93"/>
      <c r="H458" s="93">
        <v>40756</v>
      </c>
      <c r="I458" s="93">
        <v>41030</v>
      </c>
      <c r="J458" s="93">
        <v>42415</v>
      </c>
      <c r="K458" s="136">
        <f t="shared" si="22"/>
        <v>4.5452054794520551</v>
      </c>
      <c r="L458" s="136">
        <f t="shared" si="23"/>
        <v>3.7945205479452055</v>
      </c>
      <c r="M458" s="93" t="s">
        <v>689</v>
      </c>
      <c r="N458" s="90" t="s">
        <v>689</v>
      </c>
      <c r="O458" s="94">
        <v>982533.98</v>
      </c>
      <c r="P458" s="94"/>
      <c r="Q458" s="95"/>
      <c r="R458" s="95"/>
      <c r="S458" s="94"/>
      <c r="T458" s="95"/>
      <c r="U458" s="95"/>
      <c r="V458" s="94">
        <v>983104.64</v>
      </c>
      <c r="W458" s="96">
        <f t="shared" si="24"/>
        <v>1.0005808043402225</v>
      </c>
      <c r="X458" s="108"/>
      <c r="Y458" s="30"/>
      <c r="Z458" s="31"/>
      <c r="AA458" s="32"/>
    </row>
    <row r="459" spans="1:27" s="28" customFormat="1" ht="25.5" customHeight="1" x14ac:dyDescent="0.2">
      <c r="A459" s="118">
        <v>457</v>
      </c>
      <c r="B459" s="99" t="s">
        <v>394</v>
      </c>
      <c r="C459" s="90" t="s">
        <v>130</v>
      </c>
      <c r="D459" s="90">
        <v>2011</v>
      </c>
      <c r="E459" s="90">
        <v>145396</v>
      </c>
      <c r="F459" s="92">
        <v>40248</v>
      </c>
      <c r="G459" s="93"/>
      <c r="H459" s="93">
        <v>40422</v>
      </c>
      <c r="I459" s="93">
        <v>40878</v>
      </c>
      <c r="J459" s="93">
        <v>42415</v>
      </c>
      <c r="K459" s="136">
        <f t="shared" si="22"/>
        <v>5.4602739726027396</v>
      </c>
      <c r="L459" s="136">
        <f t="shared" si="23"/>
        <v>4.2109589041095887</v>
      </c>
      <c r="M459" s="93" t="s">
        <v>691</v>
      </c>
      <c r="N459" s="90" t="s">
        <v>689</v>
      </c>
      <c r="O459" s="94">
        <v>798316.46</v>
      </c>
      <c r="P459" s="94"/>
      <c r="Q459" s="95"/>
      <c r="R459" s="95"/>
      <c r="S459" s="94"/>
      <c r="T459" s="95"/>
      <c r="U459" s="95"/>
      <c r="V459" s="94">
        <v>873461.19</v>
      </c>
      <c r="W459" s="96">
        <f t="shared" si="24"/>
        <v>1.094128999920658</v>
      </c>
      <c r="X459" s="108"/>
      <c r="Y459" s="30"/>
      <c r="Z459" s="31"/>
      <c r="AA459" s="32"/>
    </row>
    <row r="460" spans="1:27" s="28" customFormat="1" ht="24" x14ac:dyDescent="0.2">
      <c r="A460" s="118">
        <v>458</v>
      </c>
      <c r="B460" s="89" t="s">
        <v>654</v>
      </c>
      <c r="C460" s="90" t="s">
        <v>268</v>
      </c>
      <c r="D460" s="90">
        <v>2012</v>
      </c>
      <c r="E460" s="90">
        <v>146554</v>
      </c>
      <c r="F460" s="92">
        <v>40323</v>
      </c>
      <c r="G460" s="93"/>
      <c r="H460" s="93" t="s">
        <v>698</v>
      </c>
      <c r="I460" s="93" t="s">
        <v>698</v>
      </c>
      <c r="J460" s="93">
        <v>42415</v>
      </c>
      <c r="K460" s="136" t="e">
        <f t="shared" si="22"/>
        <v>#VALUE!</v>
      </c>
      <c r="L460" s="136" t="e">
        <f t="shared" si="23"/>
        <v>#VALUE!</v>
      </c>
      <c r="M460" s="93" t="s">
        <v>689</v>
      </c>
      <c r="N460" s="90" t="s">
        <v>689</v>
      </c>
      <c r="O460" s="94">
        <v>1614290</v>
      </c>
      <c r="P460" s="94"/>
      <c r="Q460" s="95"/>
      <c r="R460" s="95"/>
      <c r="S460" s="94"/>
      <c r="T460" s="95"/>
      <c r="U460" s="95"/>
      <c r="V460" s="94">
        <v>0</v>
      </c>
      <c r="W460" s="96">
        <f t="shared" si="24"/>
        <v>0</v>
      </c>
      <c r="X460" s="108"/>
      <c r="Y460" s="30"/>
      <c r="Z460" s="31"/>
      <c r="AA460" s="32"/>
    </row>
    <row r="461" spans="1:27" s="28" customFormat="1" ht="24" x14ac:dyDescent="0.2">
      <c r="A461" s="118">
        <v>459</v>
      </c>
      <c r="B461" s="90" t="s">
        <v>47</v>
      </c>
      <c r="C461" s="90" t="s">
        <v>130</v>
      </c>
      <c r="D461" s="90">
        <v>2015</v>
      </c>
      <c r="E461" s="90">
        <v>146709</v>
      </c>
      <c r="F461" s="92">
        <v>37072</v>
      </c>
      <c r="G461" s="93"/>
      <c r="H461" s="93">
        <v>41365</v>
      </c>
      <c r="I461" s="93">
        <v>42339</v>
      </c>
      <c r="J461" s="93">
        <v>42415</v>
      </c>
      <c r="K461" s="136">
        <f t="shared" si="22"/>
        <v>2.8767123287671232</v>
      </c>
      <c r="L461" s="136">
        <f t="shared" si="23"/>
        <v>0.20821917808219179</v>
      </c>
      <c r="M461" s="93" t="s">
        <v>689</v>
      </c>
      <c r="N461" s="90" t="s">
        <v>689</v>
      </c>
      <c r="O461" s="94">
        <v>3999500</v>
      </c>
      <c r="P461" s="94">
        <v>113131</v>
      </c>
      <c r="Q461" s="95">
        <v>1059383</v>
      </c>
      <c r="R461" s="95">
        <v>1000000</v>
      </c>
      <c r="S461" s="94">
        <v>1563309</v>
      </c>
      <c r="T461" s="95">
        <v>1187254</v>
      </c>
      <c r="U461" s="95">
        <v>75.900000000000006</v>
      </c>
      <c r="V461" s="94">
        <v>2423872.4300000002</v>
      </c>
      <c r="W461" s="96">
        <f t="shared" si="24"/>
        <v>0.60604386298287294</v>
      </c>
      <c r="X461" s="108"/>
      <c r="Y461" s="30"/>
      <c r="Z461" s="31"/>
      <c r="AA461" s="32"/>
    </row>
    <row r="462" spans="1:27" s="28" customFormat="1" ht="24" x14ac:dyDescent="0.2">
      <c r="A462" s="118">
        <v>460</v>
      </c>
      <c r="B462" s="100" t="s">
        <v>631</v>
      </c>
      <c r="C462" s="90" t="s">
        <v>268</v>
      </c>
      <c r="D462" s="90">
        <v>2014</v>
      </c>
      <c r="E462" s="90">
        <v>147684</v>
      </c>
      <c r="F462" s="92">
        <v>40250</v>
      </c>
      <c r="G462" s="93"/>
      <c r="H462" s="93">
        <v>41518</v>
      </c>
      <c r="I462" s="93">
        <v>41730</v>
      </c>
      <c r="J462" s="93">
        <v>42415</v>
      </c>
      <c r="K462" s="136">
        <f t="shared" si="22"/>
        <v>2.4575342465753423</v>
      </c>
      <c r="L462" s="136">
        <f t="shared" si="23"/>
        <v>1.8767123287671232</v>
      </c>
      <c r="M462" s="93" t="s">
        <v>689</v>
      </c>
      <c r="N462" s="90" t="s">
        <v>691</v>
      </c>
      <c r="O462" s="94">
        <v>818022.08</v>
      </c>
      <c r="P462" s="94"/>
      <c r="Q462" s="95"/>
      <c r="R462" s="95"/>
      <c r="S462" s="94"/>
      <c r="T462" s="95"/>
      <c r="U462" s="95"/>
      <c r="V462" s="94">
        <v>817919.96</v>
      </c>
      <c r="W462" s="96">
        <f t="shared" si="24"/>
        <v>0.99987516229390772</v>
      </c>
      <c r="X462" s="108"/>
      <c r="Y462" s="30"/>
      <c r="Z462" s="31"/>
      <c r="AA462" s="32"/>
    </row>
    <row r="463" spans="1:27" s="28" customFormat="1" ht="28.5" customHeight="1" x14ac:dyDescent="0.2">
      <c r="A463" s="118">
        <v>461</v>
      </c>
      <c r="B463" s="97" t="s">
        <v>327</v>
      </c>
      <c r="C463" s="90" t="s">
        <v>130</v>
      </c>
      <c r="D463" s="90">
        <v>2013</v>
      </c>
      <c r="E463" s="90">
        <v>149352</v>
      </c>
      <c r="F463" s="92">
        <v>40297</v>
      </c>
      <c r="G463" s="93"/>
      <c r="H463" s="93">
        <v>40483</v>
      </c>
      <c r="I463" s="93">
        <v>41487</v>
      </c>
      <c r="J463" s="93">
        <v>42415</v>
      </c>
      <c r="K463" s="136">
        <f t="shared" si="22"/>
        <v>5.2931506849315069</v>
      </c>
      <c r="L463" s="136">
        <f t="shared" si="23"/>
        <v>2.5424657534246577</v>
      </c>
      <c r="M463" s="93" t="s">
        <v>689</v>
      </c>
      <c r="N463" s="90" t="s">
        <v>689</v>
      </c>
      <c r="O463" s="94">
        <v>648012.6</v>
      </c>
      <c r="P463" s="94"/>
      <c r="Q463" s="95"/>
      <c r="R463" s="95"/>
      <c r="S463" s="94"/>
      <c r="T463" s="95"/>
      <c r="U463" s="95"/>
      <c r="V463" s="94">
        <v>623189.30000000005</v>
      </c>
      <c r="W463" s="96">
        <f t="shared" si="24"/>
        <v>0.96169318312637764</v>
      </c>
      <c r="X463" s="108"/>
      <c r="Y463" s="30"/>
      <c r="Z463" s="31"/>
      <c r="AA463" s="32"/>
    </row>
    <row r="464" spans="1:27" s="28" customFormat="1" ht="36" x14ac:dyDescent="0.2">
      <c r="A464" s="118">
        <v>462</v>
      </c>
      <c r="B464" s="99" t="s">
        <v>421</v>
      </c>
      <c r="C464" s="90" t="s">
        <v>130</v>
      </c>
      <c r="D464" s="90">
        <v>2011</v>
      </c>
      <c r="E464" s="90">
        <v>150235</v>
      </c>
      <c r="F464" s="92">
        <v>40337</v>
      </c>
      <c r="G464" s="93"/>
      <c r="H464" s="93" t="s">
        <v>698</v>
      </c>
      <c r="I464" s="93" t="s">
        <v>698</v>
      </c>
      <c r="J464" s="93">
        <v>42415</v>
      </c>
      <c r="K464" s="136" t="e">
        <f t="shared" si="22"/>
        <v>#VALUE!</v>
      </c>
      <c r="L464" s="136" t="e">
        <f t="shared" si="23"/>
        <v>#VALUE!</v>
      </c>
      <c r="M464" s="93" t="s">
        <v>689</v>
      </c>
      <c r="N464" s="90" t="s">
        <v>689</v>
      </c>
      <c r="O464" s="94">
        <v>531609.66</v>
      </c>
      <c r="P464" s="94"/>
      <c r="Q464" s="95"/>
      <c r="R464" s="95"/>
      <c r="S464" s="94"/>
      <c r="T464" s="95"/>
      <c r="U464" s="95"/>
      <c r="V464" s="94">
        <v>0</v>
      </c>
      <c r="W464" s="96">
        <f t="shared" si="24"/>
        <v>0</v>
      </c>
      <c r="X464" s="108"/>
      <c r="Y464" s="30"/>
      <c r="Z464" s="31"/>
      <c r="AA464" s="32"/>
    </row>
    <row r="465" spans="1:27" s="28" customFormat="1" ht="24" x14ac:dyDescent="0.2">
      <c r="A465" s="118">
        <v>463</v>
      </c>
      <c r="B465" s="90" t="s">
        <v>220</v>
      </c>
      <c r="C465" s="90" t="s">
        <v>266</v>
      </c>
      <c r="D465" s="90">
        <v>2015</v>
      </c>
      <c r="E465" s="91">
        <v>151830</v>
      </c>
      <c r="F465" s="92">
        <v>40507</v>
      </c>
      <c r="G465" s="93"/>
      <c r="H465" s="93">
        <v>41091</v>
      </c>
      <c r="I465" s="93">
        <v>42095</v>
      </c>
      <c r="J465" s="93">
        <v>42415</v>
      </c>
      <c r="K465" s="136">
        <f t="shared" si="22"/>
        <v>3.6273972602739728</v>
      </c>
      <c r="L465" s="136">
        <f t="shared" si="23"/>
        <v>0.87671232876712324</v>
      </c>
      <c r="M465" s="93" t="s">
        <v>689</v>
      </c>
      <c r="N465" s="90" t="s">
        <v>691</v>
      </c>
      <c r="O465" s="94">
        <v>2062109.55</v>
      </c>
      <c r="P465" s="94"/>
      <c r="Q465" s="95"/>
      <c r="R465" s="95"/>
      <c r="S465" s="94"/>
      <c r="T465" s="95"/>
      <c r="U465" s="95"/>
      <c r="V465" s="94">
        <v>2060233.88</v>
      </c>
      <c r="W465" s="96">
        <f t="shared" si="24"/>
        <v>0.99909041204915605</v>
      </c>
      <c r="X465" s="108"/>
      <c r="Y465" s="30"/>
      <c r="Z465" s="31"/>
      <c r="AA465" s="32"/>
    </row>
    <row r="466" spans="1:27" s="28" customFormat="1" ht="24" x14ac:dyDescent="0.2">
      <c r="A466" s="118">
        <v>464</v>
      </c>
      <c r="B466" s="97" t="s">
        <v>641</v>
      </c>
      <c r="C466" s="90" t="s">
        <v>268</v>
      </c>
      <c r="D466" s="90">
        <v>2013</v>
      </c>
      <c r="E466" s="90">
        <v>152599</v>
      </c>
      <c r="F466" s="92">
        <v>40316</v>
      </c>
      <c r="G466" s="93"/>
      <c r="H466" s="93">
        <v>41030</v>
      </c>
      <c r="I466" s="93">
        <v>41579</v>
      </c>
      <c r="J466" s="93">
        <v>42415</v>
      </c>
      <c r="K466" s="136">
        <f t="shared" si="22"/>
        <v>3.7945205479452055</v>
      </c>
      <c r="L466" s="136">
        <f t="shared" si="23"/>
        <v>2.2904109589041095</v>
      </c>
      <c r="M466" s="93" t="s">
        <v>691</v>
      </c>
      <c r="N466" s="90" t="s">
        <v>691</v>
      </c>
      <c r="O466" s="94">
        <v>692773.4</v>
      </c>
      <c r="P466" s="94"/>
      <c r="Q466" s="95"/>
      <c r="R466" s="95"/>
      <c r="S466" s="94"/>
      <c r="T466" s="95"/>
      <c r="U466" s="95"/>
      <c r="V466" s="94">
        <v>689491.62</v>
      </c>
      <c r="W466" s="96">
        <f t="shared" si="24"/>
        <v>0.99526283774752322</v>
      </c>
      <c r="X466" s="108"/>
      <c r="Y466" s="30"/>
      <c r="Z466" s="31"/>
      <c r="AA466" s="32"/>
    </row>
    <row r="467" spans="1:27" s="28" customFormat="1" ht="22.5" customHeight="1" x14ac:dyDescent="0.2">
      <c r="A467" s="118">
        <v>465</v>
      </c>
      <c r="B467" s="90" t="s">
        <v>103</v>
      </c>
      <c r="C467" s="90" t="s">
        <v>130</v>
      </c>
      <c r="D467" s="90">
        <v>2015</v>
      </c>
      <c r="E467" s="90">
        <v>154473</v>
      </c>
      <c r="F467" s="92">
        <v>40837</v>
      </c>
      <c r="G467" s="93"/>
      <c r="H467" s="93" t="s">
        <v>698</v>
      </c>
      <c r="I467" s="93" t="s">
        <v>698</v>
      </c>
      <c r="J467" s="93">
        <v>42415</v>
      </c>
      <c r="K467" s="136" t="e">
        <f t="shared" si="22"/>
        <v>#VALUE!</v>
      </c>
      <c r="L467" s="136" t="e">
        <f t="shared" si="23"/>
        <v>#VALUE!</v>
      </c>
      <c r="M467" s="93" t="s">
        <v>689</v>
      </c>
      <c r="N467" s="90" t="s">
        <v>689</v>
      </c>
      <c r="O467" s="94">
        <v>953487</v>
      </c>
      <c r="P467" s="94"/>
      <c r="Q467" s="95">
        <v>0</v>
      </c>
      <c r="R467" s="95">
        <v>0</v>
      </c>
      <c r="S467" s="94">
        <v>392</v>
      </c>
      <c r="T467" s="95">
        <v>0</v>
      </c>
      <c r="U467" s="95">
        <v>0</v>
      </c>
      <c r="V467" s="94">
        <v>0</v>
      </c>
      <c r="W467" s="96">
        <f t="shared" si="24"/>
        <v>0</v>
      </c>
      <c r="X467" s="108"/>
      <c r="Y467" s="30"/>
      <c r="Z467" s="31"/>
      <c r="AA467" s="32"/>
    </row>
    <row r="468" spans="1:27" s="28" customFormat="1" ht="24" x14ac:dyDescent="0.2">
      <c r="A468" s="118">
        <v>466</v>
      </c>
      <c r="B468" s="90" t="s">
        <v>40</v>
      </c>
      <c r="C468" s="90" t="s">
        <v>130</v>
      </c>
      <c r="D468" s="90">
        <v>2015</v>
      </c>
      <c r="E468" s="90">
        <v>156230</v>
      </c>
      <c r="F468" s="92">
        <v>40414</v>
      </c>
      <c r="G468" s="93"/>
      <c r="H468" s="93">
        <v>40725</v>
      </c>
      <c r="I468" s="93">
        <v>42186</v>
      </c>
      <c r="J468" s="93">
        <v>42415</v>
      </c>
      <c r="K468" s="136">
        <f t="shared" si="22"/>
        <v>4.6301369863013697</v>
      </c>
      <c r="L468" s="136">
        <f t="shared" si="23"/>
        <v>0.62739726027397258</v>
      </c>
      <c r="M468" s="93" t="s">
        <v>689</v>
      </c>
      <c r="N468" s="90" t="s">
        <v>689</v>
      </c>
      <c r="O468" s="94">
        <v>4475754</v>
      </c>
      <c r="P468" s="94">
        <v>3277681</v>
      </c>
      <c r="Q468" s="95">
        <v>946217</v>
      </c>
      <c r="R468" s="95">
        <v>0</v>
      </c>
      <c r="S468" s="94">
        <v>4300</v>
      </c>
      <c r="T468" s="95">
        <v>4300</v>
      </c>
      <c r="U468" s="95">
        <v>100</v>
      </c>
      <c r="V468" s="94">
        <v>4228198.3</v>
      </c>
      <c r="W468" s="96">
        <f t="shared" si="24"/>
        <v>0.94468960984004036</v>
      </c>
      <c r="X468" s="108"/>
      <c r="Y468" s="30"/>
      <c r="Z468" s="31"/>
      <c r="AA468" s="32"/>
    </row>
    <row r="469" spans="1:27" s="28" customFormat="1" ht="36" x14ac:dyDescent="0.2">
      <c r="A469" s="118">
        <v>467</v>
      </c>
      <c r="B469" s="99" t="s">
        <v>415</v>
      </c>
      <c r="C469" s="90" t="s">
        <v>130</v>
      </c>
      <c r="D469" s="90">
        <v>2011</v>
      </c>
      <c r="E469" s="90">
        <v>156462</v>
      </c>
      <c r="F469" s="92">
        <v>40372</v>
      </c>
      <c r="G469" s="93"/>
      <c r="H469" s="93" t="s">
        <v>698</v>
      </c>
      <c r="I469" s="93" t="s">
        <v>698</v>
      </c>
      <c r="J469" s="93">
        <v>42415</v>
      </c>
      <c r="K469" s="136" t="e">
        <f t="shared" si="22"/>
        <v>#VALUE!</v>
      </c>
      <c r="L469" s="136" t="e">
        <f t="shared" si="23"/>
        <v>#VALUE!</v>
      </c>
      <c r="M469" s="93" t="s">
        <v>689</v>
      </c>
      <c r="N469" s="90" t="s">
        <v>689</v>
      </c>
      <c r="O469" s="94">
        <v>596599</v>
      </c>
      <c r="P469" s="94"/>
      <c r="Q469" s="95"/>
      <c r="R469" s="95"/>
      <c r="S469" s="94"/>
      <c r="T469" s="95"/>
      <c r="U469" s="95"/>
      <c r="V469" s="94">
        <v>0</v>
      </c>
      <c r="W469" s="96">
        <f t="shared" si="24"/>
        <v>0</v>
      </c>
      <c r="X469" s="108"/>
      <c r="Y469" s="30"/>
      <c r="Z469" s="31"/>
      <c r="AA469" s="32"/>
    </row>
    <row r="470" spans="1:27" s="28" customFormat="1" ht="36" x14ac:dyDescent="0.2">
      <c r="A470" s="118">
        <v>468</v>
      </c>
      <c r="B470" s="89" t="s">
        <v>169</v>
      </c>
      <c r="C470" s="90" t="s">
        <v>264</v>
      </c>
      <c r="D470" s="90">
        <v>2012</v>
      </c>
      <c r="E470" s="91">
        <v>156892</v>
      </c>
      <c r="F470" s="92">
        <v>40430</v>
      </c>
      <c r="G470" s="93"/>
      <c r="H470" s="93">
        <v>40513</v>
      </c>
      <c r="I470" s="93">
        <v>41609</v>
      </c>
      <c r="J470" s="93">
        <v>42415</v>
      </c>
      <c r="K470" s="136">
        <f t="shared" si="22"/>
        <v>5.2109589041095887</v>
      </c>
      <c r="L470" s="136">
        <f t="shared" si="23"/>
        <v>2.2082191780821918</v>
      </c>
      <c r="M470" s="93" t="s">
        <v>689</v>
      </c>
      <c r="N470" s="90" t="s">
        <v>689</v>
      </c>
      <c r="O470" s="94">
        <v>1908514.04</v>
      </c>
      <c r="P470" s="94"/>
      <c r="Q470" s="95"/>
      <c r="R470" s="95"/>
      <c r="S470" s="94"/>
      <c r="T470" s="95"/>
      <c r="U470" s="95"/>
      <c r="V470" s="94">
        <v>1894689.41</v>
      </c>
      <c r="W470" s="96">
        <f t="shared" si="24"/>
        <v>0.9927563383290593</v>
      </c>
      <c r="X470" s="108"/>
      <c r="Y470" s="30"/>
      <c r="Z470" s="31"/>
      <c r="AA470" s="32"/>
    </row>
    <row r="471" spans="1:27" s="28" customFormat="1" ht="24" x14ac:dyDescent="0.2">
      <c r="A471" s="118">
        <v>469</v>
      </c>
      <c r="B471" s="99" t="s">
        <v>409</v>
      </c>
      <c r="C471" s="90" t="s">
        <v>130</v>
      </c>
      <c r="D471" s="90">
        <v>2011</v>
      </c>
      <c r="E471" s="90">
        <v>157207</v>
      </c>
      <c r="F471" s="92">
        <v>40374</v>
      </c>
      <c r="G471" s="93"/>
      <c r="H471" s="93">
        <v>40787</v>
      </c>
      <c r="I471" s="93">
        <v>41671</v>
      </c>
      <c r="J471" s="93">
        <v>42415</v>
      </c>
      <c r="K471" s="136">
        <f t="shared" si="22"/>
        <v>4.4602739726027396</v>
      </c>
      <c r="L471" s="136">
        <f t="shared" si="23"/>
        <v>2.0383561643835617</v>
      </c>
      <c r="M471" s="93" t="s">
        <v>689</v>
      </c>
      <c r="N471" s="90" t="s">
        <v>689</v>
      </c>
      <c r="O471" s="94">
        <v>1523416</v>
      </c>
      <c r="P471" s="94"/>
      <c r="Q471" s="95"/>
      <c r="R471" s="95"/>
      <c r="S471" s="94"/>
      <c r="T471" s="95"/>
      <c r="U471" s="95"/>
      <c r="V471" s="94">
        <v>1491153.18</v>
      </c>
      <c r="W471" s="96">
        <f t="shared" si="24"/>
        <v>0.97882205517074783</v>
      </c>
      <c r="X471" s="108"/>
      <c r="Y471" s="30"/>
      <c r="Z471" s="31"/>
      <c r="AA471" s="32"/>
    </row>
    <row r="472" spans="1:27" s="28" customFormat="1" ht="24" x14ac:dyDescent="0.2">
      <c r="A472" s="118">
        <v>470</v>
      </c>
      <c r="B472" s="100" t="s">
        <v>591</v>
      </c>
      <c r="C472" s="90" t="s">
        <v>266</v>
      </c>
      <c r="D472" s="90">
        <v>2014</v>
      </c>
      <c r="E472" s="90">
        <v>157472</v>
      </c>
      <c r="F472" s="92">
        <v>40540</v>
      </c>
      <c r="G472" s="93"/>
      <c r="H472" s="93">
        <v>41122</v>
      </c>
      <c r="I472" s="93">
        <v>41913</v>
      </c>
      <c r="J472" s="93">
        <v>42415</v>
      </c>
      <c r="K472" s="136">
        <f t="shared" si="22"/>
        <v>3.5424657534246577</v>
      </c>
      <c r="L472" s="136">
        <f t="shared" si="23"/>
        <v>1.3753424657534246</v>
      </c>
      <c r="M472" s="93" t="s">
        <v>689</v>
      </c>
      <c r="N472" s="90" t="s">
        <v>691</v>
      </c>
      <c r="O472" s="94">
        <v>1675320.02</v>
      </c>
      <c r="P472" s="94"/>
      <c r="Q472" s="95"/>
      <c r="R472" s="95"/>
      <c r="S472" s="94"/>
      <c r="T472" s="95"/>
      <c r="U472" s="95"/>
      <c r="V472" s="94">
        <v>1670957.23</v>
      </c>
      <c r="W472" s="96">
        <f t="shared" si="24"/>
        <v>0.99739584679469173</v>
      </c>
      <c r="X472" s="108"/>
      <c r="Y472" s="30"/>
      <c r="Z472" s="31"/>
      <c r="AA472" s="32"/>
    </row>
    <row r="473" spans="1:27" s="28" customFormat="1" ht="26.25" customHeight="1" x14ac:dyDescent="0.2">
      <c r="A473" s="118">
        <v>471</v>
      </c>
      <c r="B473" s="99" t="s">
        <v>414</v>
      </c>
      <c r="C473" s="90" t="s">
        <v>130</v>
      </c>
      <c r="D473" s="90">
        <v>2011</v>
      </c>
      <c r="E473" s="90">
        <v>158162</v>
      </c>
      <c r="F473" s="92">
        <v>40405</v>
      </c>
      <c r="G473" s="93"/>
      <c r="H473" s="93" t="s">
        <v>698</v>
      </c>
      <c r="I473" s="93" t="s">
        <v>698</v>
      </c>
      <c r="J473" s="93">
        <v>42415</v>
      </c>
      <c r="K473" s="136" t="e">
        <f t="shared" si="22"/>
        <v>#VALUE!</v>
      </c>
      <c r="L473" s="136" t="e">
        <f t="shared" si="23"/>
        <v>#VALUE!</v>
      </c>
      <c r="M473" s="93" t="s">
        <v>689</v>
      </c>
      <c r="N473" s="90" t="s">
        <v>689</v>
      </c>
      <c r="O473" s="94">
        <v>473328.32</v>
      </c>
      <c r="P473" s="94"/>
      <c r="Q473" s="95"/>
      <c r="R473" s="95"/>
      <c r="S473" s="94"/>
      <c r="T473" s="95"/>
      <c r="U473" s="95"/>
      <c r="V473" s="94">
        <v>0</v>
      </c>
      <c r="W473" s="96">
        <f t="shared" si="24"/>
        <v>0</v>
      </c>
      <c r="X473" s="108"/>
      <c r="Y473" s="30"/>
      <c r="Z473" s="31"/>
      <c r="AA473" s="32"/>
    </row>
    <row r="474" spans="1:27" s="28" customFormat="1" ht="24" x14ac:dyDescent="0.2">
      <c r="A474" s="118">
        <v>472</v>
      </c>
      <c r="B474" s="90" t="s">
        <v>35</v>
      </c>
      <c r="C474" s="90" t="s">
        <v>130</v>
      </c>
      <c r="D474" s="90">
        <v>2015</v>
      </c>
      <c r="E474" s="90">
        <v>158389</v>
      </c>
      <c r="F474" s="92">
        <v>40414</v>
      </c>
      <c r="G474" s="93"/>
      <c r="H474" s="93">
        <v>42309</v>
      </c>
      <c r="I474" s="93">
        <v>42339</v>
      </c>
      <c r="J474" s="93">
        <v>42415</v>
      </c>
      <c r="K474" s="136">
        <f t="shared" si="22"/>
        <v>0.29041095890410956</v>
      </c>
      <c r="L474" s="136">
        <f t="shared" si="23"/>
        <v>0.20821917808219179</v>
      </c>
      <c r="M474" s="93" t="s">
        <v>689</v>
      </c>
      <c r="N474" s="90" t="s">
        <v>689</v>
      </c>
      <c r="O474" s="94">
        <v>3237968</v>
      </c>
      <c r="P474" s="94"/>
      <c r="Q474" s="95">
        <v>0</v>
      </c>
      <c r="R474" s="95">
        <v>0</v>
      </c>
      <c r="S474" s="94">
        <v>70475</v>
      </c>
      <c r="T474" s="95">
        <v>60829</v>
      </c>
      <c r="U474" s="95">
        <v>86.3</v>
      </c>
      <c r="V474" s="94">
        <v>60829.07</v>
      </c>
      <c r="W474" s="96">
        <f t="shared" si="24"/>
        <v>1.8786186274848918E-2</v>
      </c>
      <c r="X474" s="108"/>
      <c r="Y474" s="30"/>
      <c r="Z474" s="31"/>
      <c r="AA474" s="32"/>
    </row>
    <row r="475" spans="1:27" s="28" customFormat="1" ht="24" x14ac:dyDescent="0.2">
      <c r="A475" s="118">
        <v>473</v>
      </c>
      <c r="B475" s="106" t="s">
        <v>36</v>
      </c>
      <c r="C475" s="90" t="s">
        <v>130</v>
      </c>
      <c r="D475" s="90">
        <v>2014</v>
      </c>
      <c r="E475" s="91">
        <v>159089</v>
      </c>
      <c r="F475" s="92">
        <v>40395</v>
      </c>
      <c r="G475" s="93"/>
      <c r="H475" s="93">
        <v>40878</v>
      </c>
      <c r="I475" s="93">
        <v>41913</v>
      </c>
      <c r="J475" s="93">
        <v>42415</v>
      </c>
      <c r="K475" s="136">
        <f t="shared" si="22"/>
        <v>4.2109589041095887</v>
      </c>
      <c r="L475" s="136">
        <f t="shared" si="23"/>
        <v>1.3753424657534246</v>
      </c>
      <c r="M475" s="93" t="s">
        <v>689</v>
      </c>
      <c r="N475" s="90" t="s">
        <v>691</v>
      </c>
      <c r="O475" s="94">
        <v>2952581.16</v>
      </c>
      <c r="P475" s="94"/>
      <c r="Q475" s="95"/>
      <c r="R475" s="95"/>
      <c r="S475" s="94"/>
      <c r="T475" s="95"/>
      <c r="U475" s="95"/>
      <c r="V475" s="94">
        <v>2262512.6800000002</v>
      </c>
      <c r="W475" s="96">
        <f t="shared" si="24"/>
        <v>0.76628297662103895</v>
      </c>
      <c r="X475" s="108"/>
      <c r="Y475" s="30"/>
      <c r="Z475" s="31"/>
      <c r="AA475" s="32"/>
    </row>
    <row r="476" spans="1:27" s="28" customFormat="1" ht="26.25" customHeight="1" x14ac:dyDescent="0.2">
      <c r="A476" s="118">
        <v>474</v>
      </c>
      <c r="B476" s="97" t="s">
        <v>396</v>
      </c>
      <c r="C476" s="90" t="s">
        <v>267</v>
      </c>
      <c r="D476" s="90">
        <v>2013</v>
      </c>
      <c r="E476" s="91">
        <v>160120</v>
      </c>
      <c r="F476" s="92">
        <v>40394</v>
      </c>
      <c r="G476" s="93"/>
      <c r="H476" s="93">
        <v>40725</v>
      </c>
      <c r="I476" s="93">
        <v>41609</v>
      </c>
      <c r="J476" s="93">
        <v>42415</v>
      </c>
      <c r="K476" s="136">
        <f t="shared" si="22"/>
        <v>4.6301369863013697</v>
      </c>
      <c r="L476" s="136">
        <f t="shared" si="23"/>
        <v>2.2082191780821918</v>
      </c>
      <c r="M476" s="93" t="s">
        <v>691</v>
      </c>
      <c r="N476" s="90" t="s">
        <v>689</v>
      </c>
      <c r="O476" s="94">
        <v>1036555.9</v>
      </c>
      <c r="P476" s="94"/>
      <c r="Q476" s="95"/>
      <c r="R476" s="95"/>
      <c r="S476" s="94"/>
      <c r="T476" s="95"/>
      <c r="U476" s="95"/>
      <c r="V476" s="94">
        <v>745075.39</v>
      </c>
      <c r="W476" s="96">
        <f t="shared" si="24"/>
        <v>0.71879904402647266</v>
      </c>
      <c r="X476" s="108"/>
      <c r="Y476" s="30"/>
      <c r="Z476" s="31"/>
      <c r="AA476" s="32"/>
    </row>
    <row r="477" spans="1:27" s="28" customFormat="1" ht="36" customHeight="1" x14ac:dyDescent="0.2">
      <c r="A477" s="118">
        <v>475</v>
      </c>
      <c r="B477" s="89" t="s">
        <v>356</v>
      </c>
      <c r="C477" s="90" t="s">
        <v>130</v>
      </c>
      <c r="D477" s="90">
        <v>2012</v>
      </c>
      <c r="E477" s="90">
        <v>160137</v>
      </c>
      <c r="F477" s="92">
        <v>40434</v>
      </c>
      <c r="G477" s="93"/>
      <c r="H477" s="93">
        <v>41244</v>
      </c>
      <c r="I477" s="93">
        <v>42217</v>
      </c>
      <c r="J477" s="93">
        <v>42415</v>
      </c>
      <c r="K477" s="136">
        <f t="shared" si="22"/>
        <v>3.2082191780821918</v>
      </c>
      <c r="L477" s="136">
        <f t="shared" si="23"/>
        <v>0.54246575342465753</v>
      </c>
      <c r="M477" s="93" t="s">
        <v>689</v>
      </c>
      <c r="N477" s="90" t="s">
        <v>691</v>
      </c>
      <c r="O477" s="94">
        <v>3180532</v>
      </c>
      <c r="P477" s="94"/>
      <c r="Q477" s="95"/>
      <c r="R477" s="95"/>
      <c r="S477" s="94"/>
      <c r="T477" s="95"/>
      <c r="U477" s="95"/>
      <c r="V477" s="94">
        <v>3180532</v>
      </c>
      <c r="W477" s="96">
        <f t="shared" si="24"/>
        <v>1</v>
      </c>
      <c r="X477" s="108"/>
      <c r="Y477" s="30"/>
      <c r="Z477" s="31"/>
      <c r="AA477" s="32"/>
    </row>
    <row r="478" spans="1:27" s="28" customFormat="1" ht="45.75" customHeight="1" x14ac:dyDescent="0.2">
      <c r="A478" s="118">
        <v>476</v>
      </c>
      <c r="B478" s="89" t="s">
        <v>397</v>
      </c>
      <c r="C478" s="90" t="s">
        <v>267</v>
      </c>
      <c r="D478" s="90">
        <v>2012</v>
      </c>
      <c r="E478" s="91">
        <v>160264</v>
      </c>
      <c r="F478" s="92">
        <v>40402</v>
      </c>
      <c r="G478" s="93"/>
      <c r="H478" s="93">
        <v>40756</v>
      </c>
      <c r="I478" s="93">
        <v>41153</v>
      </c>
      <c r="J478" s="93">
        <v>42415</v>
      </c>
      <c r="K478" s="136">
        <f t="shared" si="22"/>
        <v>4.5452054794520551</v>
      </c>
      <c r="L478" s="136">
        <f t="shared" si="23"/>
        <v>3.4575342465753423</v>
      </c>
      <c r="M478" s="93" t="s">
        <v>691</v>
      </c>
      <c r="N478" s="90" t="s">
        <v>689</v>
      </c>
      <c r="O478" s="94">
        <v>441780.78</v>
      </c>
      <c r="P478" s="94"/>
      <c r="Q478" s="95"/>
      <c r="R478" s="95"/>
      <c r="S478" s="94"/>
      <c r="T478" s="95"/>
      <c r="U478" s="95"/>
      <c r="V478" s="94">
        <v>363698</v>
      </c>
      <c r="W478" s="96">
        <f t="shared" si="24"/>
        <v>0.82325446571034611</v>
      </c>
      <c r="X478" s="108" t="s">
        <v>767</v>
      </c>
      <c r="Y478" s="30"/>
      <c r="Z478" s="31"/>
      <c r="AA478" s="32"/>
    </row>
    <row r="479" spans="1:27" s="28" customFormat="1" ht="24" x14ac:dyDescent="0.2">
      <c r="A479" s="118">
        <v>477</v>
      </c>
      <c r="B479" s="89" t="s">
        <v>355</v>
      </c>
      <c r="C479" s="90" t="s">
        <v>267</v>
      </c>
      <c r="D479" s="90">
        <v>2012</v>
      </c>
      <c r="E479" s="91">
        <v>160462</v>
      </c>
      <c r="F479" s="92">
        <v>40402</v>
      </c>
      <c r="G479" s="93"/>
      <c r="H479" s="93">
        <v>40725</v>
      </c>
      <c r="I479" s="93">
        <v>41244</v>
      </c>
      <c r="J479" s="93">
        <v>42415</v>
      </c>
      <c r="K479" s="136">
        <f t="shared" si="22"/>
        <v>4.6301369863013697</v>
      </c>
      <c r="L479" s="136">
        <f t="shared" si="23"/>
        <v>3.2082191780821918</v>
      </c>
      <c r="M479" s="93" t="s">
        <v>689</v>
      </c>
      <c r="N479" s="90" t="s">
        <v>689</v>
      </c>
      <c r="O479" s="94">
        <v>246949.61</v>
      </c>
      <c r="P479" s="94"/>
      <c r="Q479" s="95"/>
      <c r="R479" s="95"/>
      <c r="S479" s="94"/>
      <c r="T479" s="95"/>
      <c r="U479" s="95"/>
      <c r="V479" s="94">
        <v>237761.36</v>
      </c>
      <c r="W479" s="96">
        <f t="shared" si="24"/>
        <v>0.96279301676159768</v>
      </c>
      <c r="X479" s="108"/>
      <c r="Y479" s="30"/>
      <c r="Z479" s="31"/>
      <c r="AA479" s="32"/>
    </row>
    <row r="480" spans="1:27" s="28" customFormat="1" ht="24" x14ac:dyDescent="0.2">
      <c r="A480" s="118">
        <v>478</v>
      </c>
      <c r="B480" s="99" t="s">
        <v>398</v>
      </c>
      <c r="C480" s="90" t="s">
        <v>267</v>
      </c>
      <c r="D480" s="90">
        <v>2011</v>
      </c>
      <c r="E480" s="91">
        <v>160489</v>
      </c>
      <c r="F480" s="92">
        <v>40402</v>
      </c>
      <c r="G480" s="93"/>
      <c r="H480" s="93">
        <v>40817</v>
      </c>
      <c r="I480" s="93">
        <v>40878</v>
      </c>
      <c r="J480" s="93">
        <v>42415</v>
      </c>
      <c r="K480" s="136">
        <f t="shared" si="22"/>
        <v>4.3780821917808215</v>
      </c>
      <c r="L480" s="136">
        <f t="shared" si="23"/>
        <v>4.2109589041095887</v>
      </c>
      <c r="M480" s="93" t="s">
        <v>691</v>
      </c>
      <c r="N480" s="90" t="s">
        <v>689</v>
      </c>
      <c r="O480" s="94">
        <v>302719.92</v>
      </c>
      <c r="P480" s="94"/>
      <c r="Q480" s="95"/>
      <c r="R480" s="95"/>
      <c r="S480" s="94"/>
      <c r="T480" s="95"/>
      <c r="U480" s="95"/>
      <c r="V480" s="94">
        <v>217760</v>
      </c>
      <c r="W480" s="96">
        <f t="shared" si="24"/>
        <v>0.71934479898118375</v>
      </c>
      <c r="X480" s="108"/>
      <c r="Y480" s="30"/>
      <c r="Z480" s="31"/>
      <c r="AA480" s="32"/>
    </row>
    <row r="481" spans="1:27" s="28" customFormat="1" ht="24" x14ac:dyDescent="0.2">
      <c r="A481" s="118">
        <v>479</v>
      </c>
      <c r="B481" s="90" t="s">
        <v>171</v>
      </c>
      <c r="C481" s="90" t="s">
        <v>264</v>
      </c>
      <c r="D481" s="90">
        <v>2015</v>
      </c>
      <c r="E481" s="90">
        <v>161973</v>
      </c>
      <c r="F481" s="92">
        <v>40525</v>
      </c>
      <c r="G481" s="93"/>
      <c r="H481" s="93">
        <v>40878</v>
      </c>
      <c r="I481" s="93">
        <v>42339</v>
      </c>
      <c r="J481" s="93">
        <v>42415</v>
      </c>
      <c r="K481" s="136">
        <f t="shared" si="22"/>
        <v>4.2109589041095887</v>
      </c>
      <c r="L481" s="136">
        <f t="shared" si="23"/>
        <v>0.20821917808219179</v>
      </c>
      <c r="M481" s="93" t="s">
        <v>689</v>
      </c>
      <c r="N481" s="90" t="s">
        <v>691</v>
      </c>
      <c r="O481" s="94">
        <v>5989537</v>
      </c>
      <c r="P481" s="94">
        <v>5892123</v>
      </c>
      <c r="Q481" s="95">
        <v>0</v>
      </c>
      <c r="R481" s="95">
        <v>0</v>
      </c>
      <c r="S481" s="94">
        <v>96952</v>
      </c>
      <c r="T481" s="95">
        <v>95865</v>
      </c>
      <c r="U481" s="95">
        <v>98.9</v>
      </c>
      <c r="V481" s="94">
        <v>5996577.9000000004</v>
      </c>
      <c r="W481" s="96">
        <f t="shared" si="24"/>
        <v>1.0011755332674295</v>
      </c>
      <c r="X481" s="108"/>
      <c r="Y481" s="30"/>
      <c r="Z481" s="31"/>
      <c r="AA481" s="32"/>
    </row>
    <row r="482" spans="1:27" s="28" customFormat="1" ht="24" x14ac:dyDescent="0.2">
      <c r="A482" s="118">
        <v>480</v>
      </c>
      <c r="B482" s="90" t="s">
        <v>101</v>
      </c>
      <c r="C482" s="90" t="s">
        <v>130</v>
      </c>
      <c r="D482" s="90">
        <v>2015</v>
      </c>
      <c r="E482" s="90">
        <v>163274</v>
      </c>
      <c r="F482" s="92">
        <v>41234</v>
      </c>
      <c r="G482" s="93"/>
      <c r="H482" s="93">
        <v>42125</v>
      </c>
      <c r="I482" s="93">
        <v>42125</v>
      </c>
      <c r="J482" s="93">
        <v>42415</v>
      </c>
      <c r="K482" s="136">
        <f t="shared" si="22"/>
        <v>0.79452054794520544</v>
      </c>
      <c r="L482" s="136">
        <f t="shared" si="23"/>
        <v>0.79452054794520544</v>
      </c>
      <c r="M482" s="93" t="s">
        <v>689</v>
      </c>
      <c r="N482" s="90" t="s">
        <v>689</v>
      </c>
      <c r="O482" s="94">
        <v>2700352</v>
      </c>
      <c r="P482" s="94"/>
      <c r="Q482" s="95">
        <v>0</v>
      </c>
      <c r="R482" s="95">
        <v>0</v>
      </c>
      <c r="S482" s="94">
        <v>18310</v>
      </c>
      <c r="T482" s="95">
        <v>18310</v>
      </c>
      <c r="U482" s="95">
        <v>100</v>
      </c>
      <c r="V482" s="94">
        <v>18309.77</v>
      </c>
      <c r="W482" s="96">
        <f t="shared" si="24"/>
        <v>6.7805123183940462E-3</v>
      </c>
      <c r="X482" s="108"/>
      <c r="Y482" s="30"/>
      <c r="Z482" s="31"/>
      <c r="AA482" s="32"/>
    </row>
    <row r="483" spans="1:27" s="28" customFormat="1" ht="24" x14ac:dyDescent="0.2">
      <c r="A483" s="118">
        <v>481</v>
      </c>
      <c r="B483" s="90" t="s">
        <v>41</v>
      </c>
      <c r="C483" s="90" t="s">
        <v>130</v>
      </c>
      <c r="D483" s="90">
        <v>2015</v>
      </c>
      <c r="E483" s="90">
        <v>163656</v>
      </c>
      <c r="F483" s="92">
        <v>40513</v>
      </c>
      <c r="G483" s="93"/>
      <c r="H483" s="93">
        <v>41334</v>
      </c>
      <c r="I483" s="93">
        <v>42125</v>
      </c>
      <c r="J483" s="93">
        <v>42415</v>
      </c>
      <c r="K483" s="136">
        <f t="shared" si="22"/>
        <v>2.9616438356164383</v>
      </c>
      <c r="L483" s="136">
        <f t="shared" si="23"/>
        <v>0.79452054794520544</v>
      </c>
      <c r="M483" s="93" t="s">
        <v>691</v>
      </c>
      <c r="N483" s="90" t="s">
        <v>691</v>
      </c>
      <c r="O483" s="94">
        <v>3518221</v>
      </c>
      <c r="P483" s="94">
        <v>788264</v>
      </c>
      <c r="Q483" s="95">
        <v>2699305</v>
      </c>
      <c r="R483" s="95">
        <v>0</v>
      </c>
      <c r="S483" s="94">
        <v>48878</v>
      </c>
      <c r="T483" s="95">
        <v>29532</v>
      </c>
      <c r="U483" s="95">
        <v>60.4</v>
      </c>
      <c r="V483" s="94">
        <v>3517101.44</v>
      </c>
      <c r="W483" s="96">
        <f t="shared" si="24"/>
        <v>0.99968178235534377</v>
      </c>
      <c r="X483" s="108"/>
      <c r="Y483" s="30"/>
      <c r="Z483" s="31"/>
      <c r="AA483" s="32"/>
    </row>
    <row r="484" spans="1:27" s="28" customFormat="1" ht="36" x14ac:dyDescent="0.2">
      <c r="A484" s="118">
        <v>482</v>
      </c>
      <c r="B484" s="97" t="s">
        <v>642</v>
      </c>
      <c r="C484" s="90" t="s">
        <v>268</v>
      </c>
      <c r="D484" s="90">
        <v>2013</v>
      </c>
      <c r="E484" s="90">
        <v>164238</v>
      </c>
      <c r="F484" s="92">
        <v>40494</v>
      </c>
      <c r="G484" s="93"/>
      <c r="H484" s="93">
        <v>41030</v>
      </c>
      <c r="I484" s="93">
        <v>41518</v>
      </c>
      <c r="J484" s="93">
        <v>42415</v>
      </c>
      <c r="K484" s="136">
        <f t="shared" si="22"/>
        <v>3.7945205479452055</v>
      </c>
      <c r="L484" s="136">
        <f t="shared" si="23"/>
        <v>2.4575342465753423</v>
      </c>
      <c r="M484" s="93" t="s">
        <v>691</v>
      </c>
      <c r="N484" s="90" t="s">
        <v>689</v>
      </c>
      <c r="O484" s="94">
        <v>961244.84</v>
      </c>
      <c r="P484" s="94"/>
      <c r="Q484" s="95"/>
      <c r="R484" s="95"/>
      <c r="S484" s="94"/>
      <c r="T484" s="95"/>
      <c r="U484" s="95"/>
      <c r="V484" s="94">
        <v>960834.74</v>
      </c>
      <c r="W484" s="96">
        <f t="shared" si="24"/>
        <v>0.99957336572022593</v>
      </c>
      <c r="X484" s="108"/>
      <c r="Y484" s="30"/>
      <c r="Z484" s="31"/>
      <c r="AA484" s="32"/>
    </row>
    <row r="485" spans="1:27" s="28" customFormat="1" ht="24" x14ac:dyDescent="0.2">
      <c r="A485" s="118">
        <v>483</v>
      </c>
      <c r="B485" s="90" t="s">
        <v>45</v>
      </c>
      <c r="C485" s="90" t="s">
        <v>130</v>
      </c>
      <c r="D485" s="90">
        <v>2015</v>
      </c>
      <c r="E485" s="90">
        <v>165247</v>
      </c>
      <c r="F485" s="92">
        <v>40729</v>
      </c>
      <c r="G485" s="93"/>
      <c r="H485" s="93">
        <v>40969</v>
      </c>
      <c r="I485" s="93">
        <v>42339</v>
      </c>
      <c r="J485" s="93">
        <v>42415</v>
      </c>
      <c r="K485" s="136">
        <f t="shared" si="22"/>
        <v>3.9616438356164383</v>
      </c>
      <c r="L485" s="136">
        <f t="shared" si="23"/>
        <v>0.20821917808219179</v>
      </c>
      <c r="M485" s="93" t="s">
        <v>689</v>
      </c>
      <c r="N485" s="90" t="s">
        <v>691</v>
      </c>
      <c r="O485" s="94">
        <v>8509217</v>
      </c>
      <c r="P485" s="94">
        <v>115740</v>
      </c>
      <c r="Q485" s="95">
        <v>13223</v>
      </c>
      <c r="R485" s="95">
        <v>0</v>
      </c>
      <c r="S485" s="94">
        <v>8403899</v>
      </c>
      <c r="T485" s="95">
        <v>8152791</v>
      </c>
      <c r="U485" s="95">
        <v>97</v>
      </c>
      <c r="V485" s="94">
        <v>8281753.0099999998</v>
      </c>
      <c r="W485" s="96">
        <f t="shared" si="24"/>
        <v>0.97326851695050198</v>
      </c>
      <c r="X485" s="108"/>
      <c r="Y485" s="30"/>
      <c r="Z485" s="31"/>
      <c r="AA485" s="32"/>
    </row>
    <row r="486" spans="1:27" s="28" customFormat="1" ht="24" x14ac:dyDescent="0.2">
      <c r="A486" s="118">
        <v>484</v>
      </c>
      <c r="B486" s="90" t="s">
        <v>175</v>
      </c>
      <c r="C486" s="90" t="s">
        <v>264</v>
      </c>
      <c r="D486" s="90">
        <v>2015</v>
      </c>
      <c r="E486" s="90">
        <v>165533</v>
      </c>
      <c r="F486" s="92">
        <v>40786</v>
      </c>
      <c r="G486" s="93"/>
      <c r="H486" s="93">
        <v>40878</v>
      </c>
      <c r="I486" s="93">
        <v>42339</v>
      </c>
      <c r="J486" s="93">
        <v>42415</v>
      </c>
      <c r="K486" s="136">
        <f t="shared" si="22"/>
        <v>4.2109589041095887</v>
      </c>
      <c r="L486" s="136">
        <f t="shared" si="23"/>
        <v>0.20821917808219179</v>
      </c>
      <c r="M486" s="93" t="s">
        <v>689</v>
      </c>
      <c r="N486" s="90" t="s">
        <v>691</v>
      </c>
      <c r="O486" s="94">
        <v>3725464</v>
      </c>
      <c r="P486" s="94">
        <v>3631530</v>
      </c>
      <c r="Q486" s="95">
        <v>0</v>
      </c>
      <c r="R486" s="95">
        <v>0</v>
      </c>
      <c r="S486" s="94">
        <v>115261</v>
      </c>
      <c r="T486" s="95">
        <v>91266</v>
      </c>
      <c r="U486" s="95">
        <v>79.2</v>
      </c>
      <c r="V486" s="94">
        <v>3730544.69</v>
      </c>
      <c r="W486" s="96">
        <f t="shared" si="24"/>
        <v>1.0013637737473775</v>
      </c>
      <c r="X486" s="108"/>
      <c r="Y486" s="30"/>
      <c r="Z486" s="31"/>
      <c r="AA486" s="32"/>
    </row>
    <row r="487" spans="1:27" s="28" customFormat="1" ht="24" x14ac:dyDescent="0.2">
      <c r="A487" s="118">
        <v>485</v>
      </c>
      <c r="B487" s="106" t="s">
        <v>286</v>
      </c>
      <c r="C487" s="90" t="s">
        <v>130</v>
      </c>
      <c r="D487" s="90">
        <v>2014</v>
      </c>
      <c r="E487" s="90">
        <v>165823</v>
      </c>
      <c r="F487" s="92">
        <v>40507</v>
      </c>
      <c r="G487" s="93"/>
      <c r="H487" s="93">
        <v>41091</v>
      </c>
      <c r="I487" s="93">
        <v>41974</v>
      </c>
      <c r="J487" s="93">
        <v>42415</v>
      </c>
      <c r="K487" s="136">
        <f t="shared" si="22"/>
        <v>3.6273972602739728</v>
      </c>
      <c r="L487" s="136">
        <f t="shared" si="23"/>
        <v>1.2082191780821918</v>
      </c>
      <c r="M487" s="93" t="s">
        <v>691</v>
      </c>
      <c r="N487" s="90" t="s">
        <v>691</v>
      </c>
      <c r="O487" s="94">
        <v>1571497.77</v>
      </c>
      <c r="P487" s="94"/>
      <c r="Q487" s="95"/>
      <c r="R487" s="95"/>
      <c r="S487" s="94"/>
      <c r="T487" s="95"/>
      <c r="U487" s="95"/>
      <c r="V487" s="94">
        <v>1563406.39</v>
      </c>
      <c r="W487" s="96">
        <f t="shared" si="24"/>
        <v>0.99485116673121332</v>
      </c>
      <c r="X487" s="108"/>
      <c r="Y487" s="30"/>
      <c r="Z487" s="31"/>
      <c r="AA487" s="32"/>
    </row>
    <row r="488" spans="1:27" s="28" customFormat="1" ht="35.25" customHeight="1" x14ac:dyDescent="0.2">
      <c r="A488" s="118">
        <v>486</v>
      </c>
      <c r="B488" s="107" t="s">
        <v>46</v>
      </c>
      <c r="C488" s="90" t="s">
        <v>130</v>
      </c>
      <c r="D488" s="90">
        <v>2015</v>
      </c>
      <c r="E488" s="90">
        <v>167575</v>
      </c>
      <c r="F488" s="92">
        <v>40721</v>
      </c>
      <c r="G488" s="93"/>
      <c r="H488" s="93">
        <v>40878</v>
      </c>
      <c r="I488" s="93">
        <v>41579</v>
      </c>
      <c r="J488" s="93">
        <v>42415</v>
      </c>
      <c r="K488" s="136">
        <f t="shared" si="22"/>
        <v>4.2109589041095887</v>
      </c>
      <c r="L488" s="136">
        <f t="shared" si="23"/>
        <v>2.2904109589041095</v>
      </c>
      <c r="M488" s="93" t="s">
        <v>689</v>
      </c>
      <c r="N488" s="90" t="s">
        <v>691</v>
      </c>
      <c r="O488" s="94">
        <v>777023</v>
      </c>
      <c r="P488" s="94">
        <v>821551</v>
      </c>
      <c r="Q488" s="95">
        <v>0</v>
      </c>
      <c r="R488" s="95">
        <v>0</v>
      </c>
      <c r="S488" s="94">
        <v>8000</v>
      </c>
      <c r="T488" s="95">
        <v>0</v>
      </c>
      <c r="U488" s="95">
        <v>0</v>
      </c>
      <c r="V488" s="94">
        <v>821551.09</v>
      </c>
      <c r="W488" s="96">
        <f t="shared" si="24"/>
        <v>1.0573060128207272</v>
      </c>
      <c r="X488" s="108"/>
      <c r="Y488" s="30"/>
      <c r="Z488" s="31"/>
      <c r="AA488" s="32"/>
    </row>
    <row r="489" spans="1:27" s="28" customFormat="1" ht="24" x14ac:dyDescent="0.2">
      <c r="A489" s="118">
        <v>487</v>
      </c>
      <c r="B489" s="97" t="s">
        <v>646</v>
      </c>
      <c r="C489" s="90" t="s">
        <v>268</v>
      </c>
      <c r="D489" s="90">
        <v>2013</v>
      </c>
      <c r="E489" s="90">
        <v>168279</v>
      </c>
      <c r="F489" s="92">
        <v>40714</v>
      </c>
      <c r="G489" s="93"/>
      <c r="H489" s="93">
        <v>40817</v>
      </c>
      <c r="I489" s="93">
        <v>41334</v>
      </c>
      <c r="J489" s="93">
        <v>42415</v>
      </c>
      <c r="K489" s="136">
        <f t="shared" si="22"/>
        <v>4.3780821917808215</v>
      </c>
      <c r="L489" s="136">
        <f t="shared" si="23"/>
        <v>2.9616438356164383</v>
      </c>
      <c r="M489" s="93" t="s">
        <v>691</v>
      </c>
      <c r="N489" s="90" t="s">
        <v>689</v>
      </c>
      <c r="O489" s="94">
        <v>1238369.81</v>
      </c>
      <c r="P489" s="94"/>
      <c r="Q489" s="95"/>
      <c r="R489" s="95"/>
      <c r="S489" s="94"/>
      <c r="T489" s="95"/>
      <c r="U489" s="95"/>
      <c r="V489" s="94">
        <v>1241885.69</v>
      </c>
      <c r="W489" s="96">
        <f t="shared" si="24"/>
        <v>1.0028391196003072</v>
      </c>
      <c r="X489" s="108"/>
      <c r="Y489" s="30"/>
      <c r="Z489" s="31"/>
      <c r="AA489" s="32"/>
    </row>
    <row r="490" spans="1:27" s="28" customFormat="1" ht="24" x14ac:dyDescent="0.2">
      <c r="A490" s="118">
        <v>488</v>
      </c>
      <c r="B490" s="97" t="s">
        <v>644</v>
      </c>
      <c r="C490" s="90" t="s">
        <v>268</v>
      </c>
      <c r="D490" s="90">
        <v>2013</v>
      </c>
      <c r="E490" s="90">
        <v>168285</v>
      </c>
      <c r="F490" s="92">
        <v>40720</v>
      </c>
      <c r="G490" s="93"/>
      <c r="H490" s="93">
        <v>40817</v>
      </c>
      <c r="I490" s="93">
        <v>41548</v>
      </c>
      <c r="J490" s="93">
        <v>42415</v>
      </c>
      <c r="K490" s="136">
        <f t="shared" si="22"/>
        <v>4.3780821917808215</v>
      </c>
      <c r="L490" s="136">
        <f t="shared" si="23"/>
        <v>2.3753424657534246</v>
      </c>
      <c r="M490" s="93" t="s">
        <v>691</v>
      </c>
      <c r="N490" s="90" t="s">
        <v>689</v>
      </c>
      <c r="O490" s="94">
        <v>1014394.44</v>
      </c>
      <c r="P490" s="94"/>
      <c r="Q490" s="95"/>
      <c r="R490" s="95"/>
      <c r="S490" s="94"/>
      <c r="T490" s="95"/>
      <c r="U490" s="95"/>
      <c r="V490" s="94">
        <v>1014815.9</v>
      </c>
      <c r="W490" s="96">
        <f t="shared" si="24"/>
        <v>1.0004154794066105</v>
      </c>
      <c r="X490" s="108"/>
      <c r="Y490" s="30"/>
      <c r="Z490" s="31"/>
      <c r="AA490" s="32"/>
    </row>
    <row r="491" spans="1:27" s="28" customFormat="1" ht="24" x14ac:dyDescent="0.2">
      <c r="A491" s="118">
        <v>489</v>
      </c>
      <c r="B491" s="90" t="s">
        <v>221</v>
      </c>
      <c r="C491" s="90" t="s">
        <v>266</v>
      </c>
      <c r="D491" s="90">
        <v>2015</v>
      </c>
      <c r="E491" s="90">
        <v>169361</v>
      </c>
      <c r="F491" s="92">
        <v>40738</v>
      </c>
      <c r="G491" s="93"/>
      <c r="H491" s="93">
        <v>40969</v>
      </c>
      <c r="I491" s="93">
        <v>42095</v>
      </c>
      <c r="J491" s="93">
        <v>42415</v>
      </c>
      <c r="K491" s="136">
        <f t="shared" si="22"/>
        <v>3.9616438356164383</v>
      </c>
      <c r="L491" s="136">
        <f t="shared" si="23"/>
        <v>0.87671232876712324</v>
      </c>
      <c r="M491" s="93" t="s">
        <v>689</v>
      </c>
      <c r="N491" s="90" t="s">
        <v>691</v>
      </c>
      <c r="O491" s="94">
        <v>1173300</v>
      </c>
      <c r="P491" s="94"/>
      <c r="Q491" s="95"/>
      <c r="R491" s="95"/>
      <c r="S491" s="94"/>
      <c r="T491" s="95"/>
      <c r="U491" s="95"/>
      <c r="V491" s="94">
        <v>1062976.24</v>
      </c>
      <c r="W491" s="96">
        <f t="shared" si="24"/>
        <v>0.90597139691468509</v>
      </c>
      <c r="X491" s="108"/>
      <c r="Y491" s="30"/>
      <c r="Z491" s="31"/>
      <c r="AA491" s="32"/>
    </row>
    <row r="492" spans="1:27" s="28" customFormat="1" ht="33.75" customHeight="1" x14ac:dyDescent="0.2">
      <c r="A492" s="118">
        <v>490</v>
      </c>
      <c r="B492" s="100" t="s">
        <v>236</v>
      </c>
      <c r="C492" s="90" t="s">
        <v>267</v>
      </c>
      <c r="D492" s="90">
        <v>2014</v>
      </c>
      <c r="E492" s="90">
        <v>170248</v>
      </c>
      <c r="F492" s="92">
        <v>41876</v>
      </c>
      <c r="G492" s="93"/>
      <c r="H492" s="93">
        <v>41944</v>
      </c>
      <c r="I492" s="93">
        <v>42339</v>
      </c>
      <c r="J492" s="93">
        <v>42415</v>
      </c>
      <c r="K492" s="136">
        <f t="shared" si="22"/>
        <v>1.2904109589041095</v>
      </c>
      <c r="L492" s="136">
        <f t="shared" si="23"/>
        <v>0.20821917808219179</v>
      </c>
      <c r="M492" s="93" t="s">
        <v>689</v>
      </c>
      <c r="N492" s="90" t="s">
        <v>691</v>
      </c>
      <c r="O492" s="94">
        <v>885594.53</v>
      </c>
      <c r="P492" s="94"/>
      <c r="Q492" s="95"/>
      <c r="R492" s="95"/>
      <c r="S492" s="94"/>
      <c r="T492" s="95"/>
      <c r="U492" s="95"/>
      <c r="V492" s="94">
        <v>821368.67</v>
      </c>
      <c r="W492" s="96">
        <f t="shared" si="24"/>
        <v>0.92747712658071635</v>
      </c>
      <c r="X492" s="108"/>
      <c r="Y492" s="30"/>
      <c r="Z492" s="31"/>
      <c r="AA492" s="32"/>
    </row>
    <row r="493" spans="1:27" s="28" customFormat="1" ht="45.75" customHeight="1" x14ac:dyDescent="0.2">
      <c r="A493" s="118">
        <v>491</v>
      </c>
      <c r="B493" s="100" t="s">
        <v>307</v>
      </c>
      <c r="C493" s="90" t="s">
        <v>267</v>
      </c>
      <c r="D493" s="90">
        <v>2014</v>
      </c>
      <c r="E493" s="90">
        <v>171561</v>
      </c>
      <c r="F493" s="92">
        <v>40725</v>
      </c>
      <c r="G493" s="93"/>
      <c r="H493" s="93">
        <v>41913</v>
      </c>
      <c r="I493" s="93">
        <v>41974</v>
      </c>
      <c r="J493" s="93">
        <v>42415</v>
      </c>
      <c r="K493" s="136">
        <f t="shared" si="22"/>
        <v>1.3753424657534246</v>
      </c>
      <c r="L493" s="136">
        <f t="shared" si="23"/>
        <v>1.2082191780821918</v>
      </c>
      <c r="M493" s="93" t="s">
        <v>689</v>
      </c>
      <c r="N493" s="90" t="s">
        <v>691</v>
      </c>
      <c r="O493" s="94">
        <v>460231.02</v>
      </c>
      <c r="P493" s="94"/>
      <c r="Q493" s="95"/>
      <c r="R493" s="95"/>
      <c r="S493" s="94"/>
      <c r="T493" s="95"/>
      <c r="U493" s="95"/>
      <c r="V493" s="94">
        <v>449442</v>
      </c>
      <c r="W493" s="96">
        <f t="shared" si="24"/>
        <v>0.97655738198611641</v>
      </c>
      <c r="X493" s="108" t="s">
        <v>784</v>
      </c>
      <c r="Y493" s="30"/>
      <c r="Z493" s="31"/>
      <c r="AA493" s="32"/>
    </row>
    <row r="494" spans="1:27" s="28" customFormat="1" ht="24" x14ac:dyDescent="0.2">
      <c r="A494" s="118">
        <v>492</v>
      </c>
      <c r="B494" s="90" t="s">
        <v>105</v>
      </c>
      <c r="C494" s="90" t="s">
        <v>130</v>
      </c>
      <c r="D494" s="90">
        <v>2015</v>
      </c>
      <c r="E494" s="90">
        <v>172129</v>
      </c>
      <c r="F494" s="92">
        <v>40742</v>
      </c>
      <c r="G494" s="93"/>
      <c r="H494" s="93">
        <v>42095</v>
      </c>
      <c r="I494" s="93">
        <v>42186</v>
      </c>
      <c r="J494" s="93">
        <v>42415</v>
      </c>
      <c r="K494" s="136">
        <f t="shared" si="22"/>
        <v>0.87671232876712324</v>
      </c>
      <c r="L494" s="136">
        <f t="shared" si="23"/>
        <v>0.62739726027397258</v>
      </c>
      <c r="M494" s="93" t="s">
        <v>689</v>
      </c>
      <c r="N494" s="90" t="s">
        <v>689</v>
      </c>
      <c r="O494" s="94">
        <v>2328171</v>
      </c>
      <c r="P494" s="94"/>
      <c r="Q494" s="95">
        <v>0</v>
      </c>
      <c r="R494" s="95">
        <v>0</v>
      </c>
      <c r="S494" s="94">
        <v>45065</v>
      </c>
      <c r="T494" s="95">
        <v>45064</v>
      </c>
      <c r="U494" s="95">
        <v>100</v>
      </c>
      <c r="V494" s="94">
        <v>45064.01</v>
      </c>
      <c r="W494" s="96">
        <f t="shared" si="24"/>
        <v>1.9355970845784096E-2</v>
      </c>
      <c r="X494" s="108"/>
      <c r="Y494" s="30"/>
      <c r="Z494" s="31"/>
      <c r="AA494" s="32"/>
    </row>
    <row r="495" spans="1:27" s="28" customFormat="1" ht="24" x14ac:dyDescent="0.2">
      <c r="A495" s="118">
        <v>493</v>
      </c>
      <c r="B495" s="90" t="s">
        <v>108</v>
      </c>
      <c r="C495" s="90" t="s">
        <v>130</v>
      </c>
      <c r="D495" s="90">
        <v>2015</v>
      </c>
      <c r="E495" s="90">
        <v>172647</v>
      </c>
      <c r="F495" s="92">
        <v>41283</v>
      </c>
      <c r="G495" s="93"/>
      <c r="H495" s="93">
        <v>42156</v>
      </c>
      <c r="I495" s="93">
        <v>42186</v>
      </c>
      <c r="J495" s="93">
        <v>42415</v>
      </c>
      <c r="K495" s="136">
        <f t="shared" si="22"/>
        <v>0.70958904109589038</v>
      </c>
      <c r="L495" s="136">
        <f t="shared" si="23"/>
        <v>0.62739726027397258</v>
      </c>
      <c r="M495" s="93" t="s">
        <v>689</v>
      </c>
      <c r="N495" s="90" t="s">
        <v>689</v>
      </c>
      <c r="O495" s="94">
        <v>1191840</v>
      </c>
      <c r="P495" s="94"/>
      <c r="Q495" s="95">
        <v>0</v>
      </c>
      <c r="R495" s="95">
        <v>0</v>
      </c>
      <c r="S495" s="94">
        <v>78948</v>
      </c>
      <c r="T495" s="95">
        <v>58023</v>
      </c>
      <c r="U495" s="95">
        <v>73.5</v>
      </c>
      <c r="V495" s="94">
        <v>58023.18</v>
      </c>
      <c r="W495" s="96">
        <f t="shared" si="24"/>
        <v>4.8683699154248895E-2</v>
      </c>
      <c r="X495" s="108"/>
      <c r="Y495" s="30"/>
      <c r="Z495" s="31"/>
      <c r="AA495" s="32"/>
    </row>
    <row r="496" spans="1:27" s="28" customFormat="1" ht="45.75" customHeight="1" x14ac:dyDescent="0.2">
      <c r="A496" s="118">
        <v>494</v>
      </c>
      <c r="B496" s="89" t="s">
        <v>607</v>
      </c>
      <c r="C496" s="90" t="s">
        <v>266</v>
      </c>
      <c r="D496" s="90">
        <v>2012</v>
      </c>
      <c r="E496" s="90">
        <v>173493</v>
      </c>
      <c r="F496" s="92">
        <v>40585</v>
      </c>
      <c r="G496" s="93"/>
      <c r="H496" s="93">
        <v>40878</v>
      </c>
      <c r="I496" s="93">
        <v>41244</v>
      </c>
      <c r="J496" s="93">
        <v>42415</v>
      </c>
      <c r="K496" s="136">
        <f t="shared" si="22"/>
        <v>4.2109589041095887</v>
      </c>
      <c r="L496" s="136">
        <f t="shared" si="23"/>
        <v>3.2082191780821918</v>
      </c>
      <c r="M496" s="93" t="s">
        <v>691</v>
      </c>
      <c r="N496" s="90" t="s">
        <v>689</v>
      </c>
      <c r="O496" s="94">
        <v>1434821.14</v>
      </c>
      <c r="P496" s="94"/>
      <c r="Q496" s="95"/>
      <c r="R496" s="95"/>
      <c r="S496" s="94"/>
      <c r="T496" s="95"/>
      <c r="U496" s="95"/>
      <c r="V496" s="94">
        <v>1268264.3700000001</v>
      </c>
      <c r="W496" s="96">
        <f t="shared" si="24"/>
        <v>0.8839180958819719</v>
      </c>
      <c r="X496" s="108" t="s">
        <v>757</v>
      </c>
      <c r="Y496" s="30"/>
      <c r="Z496" s="31"/>
      <c r="AA496" s="32"/>
    </row>
    <row r="497" spans="1:27" s="28" customFormat="1" ht="24" x14ac:dyDescent="0.2">
      <c r="A497" s="118">
        <v>495</v>
      </c>
      <c r="B497" s="90" t="s">
        <v>242</v>
      </c>
      <c r="C497" s="90" t="s">
        <v>268</v>
      </c>
      <c r="D497" s="90">
        <v>2015</v>
      </c>
      <c r="E497" s="91">
        <v>175935</v>
      </c>
      <c r="F497" s="92">
        <v>40639</v>
      </c>
      <c r="G497" s="93"/>
      <c r="H497" s="93">
        <v>41365</v>
      </c>
      <c r="I497" s="93">
        <v>42339</v>
      </c>
      <c r="J497" s="93">
        <v>42415</v>
      </c>
      <c r="K497" s="136">
        <f t="shared" si="22"/>
        <v>2.8767123287671232</v>
      </c>
      <c r="L497" s="136">
        <f t="shared" si="23"/>
        <v>0.20821917808219179</v>
      </c>
      <c r="M497" s="93" t="s">
        <v>689</v>
      </c>
      <c r="N497" s="90" t="s">
        <v>691</v>
      </c>
      <c r="O497" s="94">
        <v>3910342.75</v>
      </c>
      <c r="P497" s="94"/>
      <c r="Q497" s="95"/>
      <c r="R497" s="95"/>
      <c r="S497" s="94"/>
      <c r="T497" s="95"/>
      <c r="U497" s="95"/>
      <c r="V497" s="94">
        <v>2190364.02</v>
      </c>
      <c r="W497" s="96">
        <f t="shared" si="24"/>
        <v>0.56014629919589531</v>
      </c>
      <c r="X497" s="108"/>
      <c r="Y497" s="30"/>
      <c r="Z497" s="31"/>
      <c r="AA497" s="32"/>
    </row>
    <row r="498" spans="1:27" s="28" customFormat="1" ht="24" x14ac:dyDescent="0.2">
      <c r="A498" s="118">
        <v>496</v>
      </c>
      <c r="B498" s="90" t="s">
        <v>170</v>
      </c>
      <c r="C498" s="90" t="s">
        <v>264</v>
      </c>
      <c r="D498" s="90">
        <v>2015</v>
      </c>
      <c r="E498" s="90">
        <v>176328</v>
      </c>
      <c r="F498" s="92">
        <v>40645</v>
      </c>
      <c r="G498" s="93"/>
      <c r="H498" s="93">
        <v>40878</v>
      </c>
      <c r="I498" s="93">
        <v>42339</v>
      </c>
      <c r="J498" s="93">
        <v>42415</v>
      </c>
      <c r="K498" s="136">
        <f t="shared" si="22"/>
        <v>4.2109589041095887</v>
      </c>
      <c r="L498" s="136">
        <f t="shared" si="23"/>
        <v>0.20821917808219179</v>
      </c>
      <c r="M498" s="93" t="s">
        <v>689</v>
      </c>
      <c r="N498" s="90" t="s">
        <v>691</v>
      </c>
      <c r="O498" s="94">
        <v>3535093</v>
      </c>
      <c r="P498" s="94">
        <v>3448116</v>
      </c>
      <c r="Q498" s="95">
        <v>0</v>
      </c>
      <c r="R498" s="95">
        <v>0</v>
      </c>
      <c r="S498" s="94">
        <v>86795</v>
      </c>
      <c r="T498" s="95">
        <v>86074</v>
      </c>
      <c r="U498" s="95">
        <v>99.2</v>
      </c>
      <c r="V498" s="94">
        <v>3534190.33</v>
      </c>
      <c r="W498" s="96">
        <f t="shared" si="24"/>
        <v>0.99974465452535477</v>
      </c>
      <c r="X498" s="108"/>
      <c r="Y498" s="30"/>
      <c r="Z498" s="31"/>
      <c r="AA498" s="32"/>
    </row>
    <row r="499" spans="1:27" s="28" customFormat="1" ht="36" x14ac:dyDescent="0.2">
      <c r="A499" s="118">
        <v>497</v>
      </c>
      <c r="B499" s="106" t="s">
        <v>285</v>
      </c>
      <c r="C499" s="90" t="s">
        <v>130</v>
      </c>
      <c r="D499" s="90">
        <v>2014</v>
      </c>
      <c r="E499" s="90">
        <v>177651</v>
      </c>
      <c r="F499" s="92">
        <v>40653</v>
      </c>
      <c r="G499" s="93"/>
      <c r="H499" s="93">
        <v>40969</v>
      </c>
      <c r="I499" s="93">
        <v>41760</v>
      </c>
      <c r="J499" s="93">
        <v>42415</v>
      </c>
      <c r="K499" s="136">
        <f t="shared" si="22"/>
        <v>3.9616438356164383</v>
      </c>
      <c r="L499" s="136">
        <f t="shared" si="23"/>
        <v>1.7945205479452055</v>
      </c>
      <c r="M499" s="93" t="s">
        <v>689</v>
      </c>
      <c r="N499" s="90" t="s">
        <v>691</v>
      </c>
      <c r="O499" s="94">
        <v>2646450.6800000002</v>
      </c>
      <c r="P499" s="94"/>
      <c r="Q499" s="95"/>
      <c r="R499" s="95"/>
      <c r="S499" s="94"/>
      <c r="T499" s="95"/>
      <c r="U499" s="95"/>
      <c r="V499" s="94">
        <v>2581127.77</v>
      </c>
      <c r="W499" s="96">
        <f t="shared" si="24"/>
        <v>0.97531678542371314</v>
      </c>
      <c r="X499" s="108"/>
      <c r="Y499" s="30"/>
      <c r="Z499" s="31"/>
      <c r="AA499" s="32"/>
    </row>
    <row r="500" spans="1:27" s="28" customFormat="1" ht="45.75" customHeight="1" x14ac:dyDescent="0.2">
      <c r="A500" s="118">
        <v>498</v>
      </c>
      <c r="B500" s="100" t="s">
        <v>528</v>
      </c>
      <c r="C500" s="90" t="s">
        <v>265</v>
      </c>
      <c r="D500" s="90">
        <v>2014</v>
      </c>
      <c r="E500" s="90">
        <v>179153</v>
      </c>
      <c r="F500" s="92" t="s">
        <v>752</v>
      </c>
      <c r="G500" s="93"/>
      <c r="H500" s="93">
        <v>40787</v>
      </c>
      <c r="I500" s="93">
        <v>41974</v>
      </c>
      <c r="J500" s="93">
        <v>42415</v>
      </c>
      <c r="K500" s="136">
        <f t="shared" si="22"/>
        <v>4.4602739726027396</v>
      </c>
      <c r="L500" s="136">
        <f t="shared" si="23"/>
        <v>1.2082191780821918</v>
      </c>
      <c r="M500" s="93" t="s">
        <v>689</v>
      </c>
      <c r="N500" s="90" t="s">
        <v>689</v>
      </c>
      <c r="O500" s="94">
        <v>7648081</v>
      </c>
      <c r="P500" s="94"/>
      <c r="Q500" s="95"/>
      <c r="R500" s="95"/>
      <c r="S500" s="94"/>
      <c r="T500" s="95"/>
      <c r="U500" s="95"/>
      <c r="V500" s="94">
        <v>35000</v>
      </c>
      <c r="W500" s="96">
        <f t="shared" si="24"/>
        <v>4.5763113649031698E-3</v>
      </c>
      <c r="X500" s="108" t="s">
        <v>825</v>
      </c>
      <c r="Y500" s="30"/>
      <c r="Z500" s="31"/>
      <c r="AA500" s="32"/>
    </row>
    <row r="501" spans="1:27" s="28" customFormat="1" ht="36" x14ac:dyDescent="0.2">
      <c r="A501" s="118">
        <v>499</v>
      </c>
      <c r="B501" s="90" t="s">
        <v>172</v>
      </c>
      <c r="C501" s="90" t="s">
        <v>264</v>
      </c>
      <c r="D501" s="90">
        <v>2015</v>
      </c>
      <c r="E501" s="90">
        <v>180046</v>
      </c>
      <c r="F501" s="92">
        <v>40707</v>
      </c>
      <c r="G501" s="93"/>
      <c r="H501" s="93">
        <v>40878</v>
      </c>
      <c r="I501" s="93">
        <v>42339</v>
      </c>
      <c r="J501" s="93">
        <v>42415</v>
      </c>
      <c r="K501" s="136">
        <f t="shared" si="22"/>
        <v>4.2109589041095887</v>
      </c>
      <c r="L501" s="136">
        <f t="shared" si="23"/>
        <v>0.20821917808219179</v>
      </c>
      <c r="M501" s="93" t="s">
        <v>689</v>
      </c>
      <c r="N501" s="90" t="s">
        <v>691</v>
      </c>
      <c r="O501" s="94">
        <v>3032345</v>
      </c>
      <c r="P501" s="94">
        <v>2966882</v>
      </c>
      <c r="Q501" s="95">
        <v>0</v>
      </c>
      <c r="R501" s="95">
        <v>0</v>
      </c>
      <c r="S501" s="94">
        <v>64942</v>
      </c>
      <c r="T501" s="95">
        <v>63095</v>
      </c>
      <c r="U501" s="95">
        <v>97.2</v>
      </c>
      <c r="V501" s="94">
        <v>3029977.65</v>
      </c>
      <c r="W501" s="96">
        <f t="shared" si="24"/>
        <v>0.99921930057430797</v>
      </c>
      <c r="X501" s="108"/>
      <c r="Y501" s="30"/>
      <c r="Z501" s="31"/>
      <c r="AA501" s="32"/>
    </row>
    <row r="502" spans="1:27" s="28" customFormat="1" ht="24" x14ac:dyDescent="0.2">
      <c r="A502" s="118">
        <v>500</v>
      </c>
      <c r="B502" s="97" t="s">
        <v>648</v>
      </c>
      <c r="C502" s="90" t="s">
        <v>268</v>
      </c>
      <c r="D502" s="90">
        <v>2013</v>
      </c>
      <c r="E502" s="90">
        <v>180115</v>
      </c>
      <c r="F502" s="92">
        <v>40868</v>
      </c>
      <c r="G502" s="93"/>
      <c r="H502" s="93">
        <v>41122</v>
      </c>
      <c r="I502" s="93">
        <v>41426</v>
      </c>
      <c r="J502" s="93">
        <v>42415</v>
      </c>
      <c r="K502" s="136">
        <f t="shared" si="22"/>
        <v>3.5424657534246577</v>
      </c>
      <c r="L502" s="136">
        <f t="shared" si="23"/>
        <v>2.7095890410958905</v>
      </c>
      <c r="M502" s="93" t="s">
        <v>689</v>
      </c>
      <c r="N502" s="90" t="s">
        <v>689</v>
      </c>
      <c r="O502" s="94">
        <v>3556726</v>
      </c>
      <c r="P502" s="94"/>
      <c r="Q502" s="95"/>
      <c r="R502" s="95"/>
      <c r="S502" s="94"/>
      <c r="T502" s="95"/>
      <c r="U502" s="95"/>
      <c r="V502" s="94">
        <v>3473900.12</v>
      </c>
      <c r="W502" s="96">
        <f t="shared" si="24"/>
        <v>0.97671288707648551</v>
      </c>
      <c r="X502" s="108"/>
      <c r="Y502" s="30"/>
      <c r="Z502" s="31"/>
      <c r="AA502" s="32"/>
    </row>
    <row r="503" spans="1:27" s="28" customFormat="1" ht="24" x14ac:dyDescent="0.2">
      <c r="A503" s="118">
        <v>501</v>
      </c>
      <c r="B503" s="97" t="s">
        <v>647</v>
      </c>
      <c r="C503" s="90" t="s">
        <v>268</v>
      </c>
      <c r="D503" s="90">
        <v>2013</v>
      </c>
      <c r="E503" s="90">
        <v>180302</v>
      </c>
      <c r="F503" s="92">
        <v>40765</v>
      </c>
      <c r="G503" s="93"/>
      <c r="H503" s="93">
        <v>40848</v>
      </c>
      <c r="I503" s="93">
        <v>41334</v>
      </c>
      <c r="J503" s="93">
        <v>42415</v>
      </c>
      <c r="K503" s="136">
        <f t="shared" si="22"/>
        <v>4.2931506849315069</v>
      </c>
      <c r="L503" s="136">
        <f t="shared" si="23"/>
        <v>2.9616438356164383</v>
      </c>
      <c r="M503" s="93" t="s">
        <v>689</v>
      </c>
      <c r="N503" s="90" t="s">
        <v>689</v>
      </c>
      <c r="O503" s="94">
        <v>1369022.06</v>
      </c>
      <c r="P503" s="94"/>
      <c r="Q503" s="95"/>
      <c r="R503" s="95"/>
      <c r="S503" s="94"/>
      <c r="T503" s="95"/>
      <c r="U503" s="95"/>
      <c r="V503" s="94">
        <v>1383901.58</v>
      </c>
      <c r="W503" s="96">
        <f t="shared" si="24"/>
        <v>1.0108687218670531</v>
      </c>
      <c r="X503" s="108"/>
      <c r="Y503" s="30"/>
      <c r="Z503" s="31"/>
      <c r="AA503" s="32"/>
    </row>
    <row r="504" spans="1:27" s="28" customFormat="1" ht="36" x14ac:dyDescent="0.2">
      <c r="A504" s="118">
        <v>502</v>
      </c>
      <c r="B504" s="90" t="s">
        <v>44</v>
      </c>
      <c r="C504" s="90" t="s">
        <v>130</v>
      </c>
      <c r="D504" s="90">
        <v>2015</v>
      </c>
      <c r="E504" s="90">
        <v>180488</v>
      </c>
      <c r="F504" s="92">
        <v>40689</v>
      </c>
      <c r="G504" s="93"/>
      <c r="H504" s="93" t="s">
        <v>698</v>
      </c>
      <c r="I504" s="93" t="s">
        <v>698</v>
      </c>
      <c r="J504" s="93">
        <v>42415</v>
      </c>
      <c r="K504" s="136" t="e">
        <f t="shared" si="22"/>
        <v>#VALUE!</v>
      </c>
      <c r="L504" s="136" t="e">
        <f t="shared" si="23"/>
        <v>#VALUE!</v>
      </c>
      <c r="M504" s="93" t="s">
        <v>689</v>
      </c>
      <c r="N504" s="90" t="s">
        <v>689</v>
      </c>
      <c r="O504" s="94">
        <v>2225230</v>
      </c>
      <c r="P504" s="94"/>
      <c r="Q504" s="95">
        <v>0</v>
      </c>
      <c r="R504" s="95">
        <v>0</v>
      </c>
      <c r="S504" s="94">
        <v>19156</v>
      </c>
      <c r="T504" s="95">
        <v>0</v>
      </c>
      <c r="U504" s="95">
        <v>0</v>
      </c>
      <c r="V504" s="94">
        <v>0</v>
      </c>
      <c r="W504" s="96">
        <f t="shared" si="24"/>
        <v>0</v>
      </c>
      <c r="X504" s="108"/>
      <c r="Y504" s="30"/>
      <c r="Z504" s="31"/>
      <c r="AA504" s="32"/>
    </row>
    <row r="505" spans="1:27" s="28" customFormat="1" ht="24" x14ac:dyDescent="0.2">
      <c r="A505" s="118">
        <v>503</v>
      </c>
      <c r="B505" s="90" t="s">
        <v>43</v>
      </c>
      <c r="C505" s="90" t="s">
        <v>130</v>
      </c>
      <c r="D505" s="90">
        <v>2015</v>
      </c>
      <c r="E505" s="90">
        <v>181346</v>
      </c>
      <c r="F505" s="92">
        <v>40704</v>
      </c>
      <c r="G505" s="93"/>
      <c r="H505" s="93">
        <v>42309</v>
      </c>
      <c r="I505" s="93">
        <v>42339</v>
      </c>
      <c r="J505" s="93">
        <v>42415</v>
      </c>
      <c r="K505" s="136">
        <f t="shared" si="22"/>
        <v>0.29041095890410956</v>
      </c>
      <c r="L505" s="136">
        <f t="shared" si="23"/>
        <v>0.20821917808219179</v>
      </c>
      <c r="M505" s="93" t="s">
        <v>689</v>
      </c>
      <c r="N505" s="90" t="s">
        <v>691</v>
      </c>
      <c r="O505" s="94">
        <v>2478637</v>
      </c>
      <c r="P505" s="94"/>
      <c r="Q505" s="95">
        <v>0</v>
      </c>
      <c r="R505" s="95">
        <v>0</v>
      </c>
      <c r="S505" s="94">
        <v>48847</v>
      </c>
      <c r="T505" s="95">
        <v>48847</v>
      </c>
      <c r="U505" s="95">
        <v>100</v>
      </c>
      <c r="V505" s="94">
        <v>48846.6</v>
      </c>
      <c r="W505" s="96">
        <f t="shared" si="24"/>
        <v>1.9707040603363864E-2</v>
      </c>
      <c r="X505" s="108"/>
      <c r="Y505" s="30"/>
      <c r="Z505" s="31"/>
      <c r="AA505" s="32"/>
    </row>
    <row r="506" spans="1:27" s="28" customFormat="1" ht="36" x14ac:dyDescent="0.2">
      <c r="A506" s="118">
        <v>504</v>
      </c>
      <c r="B506" s="90" t="s">
        <v>204</v>
      </c>
      <c r="C506" s="90" t="s">
        <v>265</v>
      </c>
      <c r="D506" s="90">
        <v>2015</v>
      </c>
      <c r="E506" s="90">
        <v>181502</v>
      </c>
      <c r="F506" s="92">
        <v>40708</v>
      </c>
      <c r="G506" s="93"/>
      <c r="H506" s="93">
        <v>41730</v>
      </c>
      <c r="I506" s="93">
        <v>42095</v>
      </c>
      <c r="J506" s="93">
        <v>42415</v>
      </c>
      <c r="K506" s="136">
        <f t="shared" si="22"/>
        <v>1.8767123287671232</v>
      </c>
      <c r="L506" s="136">
        <f t="shared" si="23"/>
        <v>0.87671232876712324</v>
      </c>
      <c r="M506" s="93" t="s">
        <v>689</v>
      </c>
      <c r="N506" s="90" t="s">
        <v>691</v>
      </c>
      <c r="O506" s="94">
        <v>2003824</v>
      </c>
      <c r="P506" s="94">
        <v>0</v>
      </c>
      <c r="Q506" s="95">
        <v>1773424</v>
      </c>
      <c r="R506" s="95">
        <v>0</v>
      </c>
      <c r="S506" s="94">
        <v>24030</v>
      </c>
      <c r="T506" s="95">
        <v>24029</v>
      </c>
      <c r="U506" s="95">
        <v>100</v>
      </c>
      <c r="V506" s="94">
        <v>1797453.11</v>
      </c>
      <c r="W506" s="96">
        <f t="shared" si="24"/>
        <v>0.89701146907113605</v>
      </c>
      <c r="X506" s="108"/>
      <c r="Y506" s="30"/>
      <c r="Z506" s="31"/>
      <c r="AA506" s="32"/>
    </row>
    <row r="507" spans="1:27" s="28" customFormat="1" ht="36" x14ac:dyDescent="0.2">
      <c r="A507" s="118">
        <v>505</v>
      </c>
      <c r="B507" s="106" t="s">
        <v>288</v>
      </c>
      <c r="C507" s="90" t="s">
        <v>130</v>
      </c>
      <c r="D507" s="90">
        <v>2014</v>
      </c>
      <c r="E507" s="90">
        <v>182350</v>
      </c>
      <c r="F507" s="92">
        <v>40749</v>
      </c>
      <c r="G507" s="93"/>
      <c r="H507" s="93">
        <v>41609</v>
      </c>
      <c r="I507" s="93">
        <v>41944</v>
      </c>
      <c r="J507" s="93">
        <v>42415</v>
      </c>
      <c r="K507" s="136">
        <f t="shared" si="22"/>
        <v>2.2082191780821918</v>
      </c>
      <c r="L507" s="136">
        <f t="shared" si="23"/>
        <v>1.2904109589041095</v>
      </c>
      <c r="M507" s="93" t="s">
        <v>689</v>
      </c>
      <c r="N507" s="90" t="s">
        <v>689</v>
      </c>
      <c r="O507" s="94">
        <v>3197674.46</v>
      </c>
      <c r="P507" s="94"/>
      <c r="Q507" s="95"/>
      <c r="R507" s="95"/>
      <c r="S507" s="94"/>
      <c r="T507" s="95"/>
      <c r="U507" s="95"/>
      <c r="V507" s="94">
        <v>116734.77</v>
      </c>
      <c r="W507" s="96">
        <f t="shared" si="24"/>
        <v>3.6506145781956809E-2</v>
      </c>
      <c r="X507" s="108"/>
      <c r="Y507" s="30"/>
      <c r="Z507" s="31"/>
      <c r="AA507" s="32"/>
    </row>
    <row r="508" spans="1:27" s="28" customFormat="1" x14ac:dyDescent="0.2">
      <c r="A508" s="118">
        <v>506</v>
      </c>
      <c r="B508" s="90" t="s">
        <v>182</v>
      </c>
      <c r="C508" s="90" t="s">
        <v>264</v>
      </c>
      <c r="D508" s="90">
        <v>2015</v>
      </c>
      <c r="E508" s="90">
        <v>182890</v>
      </c>
      <c r="F508" s="92">
        <v>41355</v>
      </c>
      <c r="G508" s="93"/>
      <c r="H508" s="93">
        <v>41944</v>
      </c>
      <c r="I508" s="93">
        <v>42125</v>
      </c>
      <c r="J508" s="93">
        <v>42415</v>
      </c>
      <c r="K508" s="136">
        <f t="shared" si="22"/>
        <v>1.2904109589041095</v>
      </c>
      <c r="L508" s="136">
        <f t="shared" si="23"/>
        <v>0.79452054794520544</v>
      </c>
      <c r="M508" s="93" t="s">
        <v>689</v>
      </c>
      <c r="N508" s="90" t="s">
        <v>691</v>
      </c>
      <c r="O508" s="94">
        <v>16689815</v>
      </c>
      <c r="P508" s="94">
        <v>0</v>
      </c>
      <c r="Q508" s="95">
        <v>1841</v>
      </c>
      <c r="R508" s="95">
        <v>0</v>
      </c>
      <c r="S508" s="94">
        <v>1854</v>
      </c>
      <c r="T508" s="95">
        <v>1854</v>
      </c>
      <c r="U508" s="95">
        <v>100</v>
      </c>
      <c r="V508" s="94">
        <v>3695.17</v>
      </c>
      <c r="W508" s="96">
        <f t="shared" si="24"/>
        <v>2.2140269379858317E-4</v>
      </c>
      <c r="X508" s="108"/>
      <c r="Y508" s="30"/>
      <c r="Z508" s="31"/>
      <c r="AA508" s="32"/>
    </row>
    <row r="509" spans="1:27" s="28" customFormat="1" x14ac:dyDescent="0.2">
      <c r="A509" s="118">
        <v>507</v>
      </c>
      <c r="B509" s="90" t="s">
        <v>187</v>
      </c>
      <c r="C509" s="90" t="s">
        <v>264</v>
      </c>
      <c r="D509" s="90">
        <v>2015</v>
      </c>
      <c r="E509" s="90">
        <v>182938</v>
      </c>
      <c r="F509" s="92">
        <v>41212</v>
      </c>
      <c r="G509" s="93"/>
      <c r="H509" s="93">
        <v>41883</v>
      </c>
      <c r="I509" s="93">
        <v>42217</v>
      </c>
      <c r="J509" s="93">
        <v>42415</v>
      </c>
      <c r="K509" s="136">
        <f t="shared" si="22"/>
        <v>1.4575342465753425</v>
      </c>
      <c r="L509" s="136">
        <f t="shared" si="23"/>
        <v>0.54246575342465753</v>
      </c>
      <c r="M509" s="93" t="s">
        <v>689</v>
      </c>
      <c r="N509" s="90" t="s">
        <v>691</v>
      </c>
      <c r="O509" s="94">
        <v>14257201</v>
      </c>
      <c r="P509" s="94"/>
      <c r="Q509" s="95">
        <v>1643</v>
      </c>
      <c r="R509" s="95">
        <v>0</v>
      </c>
      <c r="S509" s="94">
        <v>1222</v>
      </c>
      <c r="T509" s="95">
        <v>1222</v>
      </c>
      <c r="U509" s="95">
        <v>100</v>
      </c>
      <c r="V509" s="94">
        <v>2864.46</v>
      </c>
      <c r="W509" s="96">
        <f t="shared" si="24"/>
        <v>2.0091320870064188E-4</v>
      </c>
      <c r="X509" s="108"/>
      <c r="Y509" s="30"/>
      <c r="Z509" s="31"/>
      <c r="AA509" s="32"/>
    </row>
    <row r="510" spans="1:27" s="28" customFormat="1" x14ac:dyDescent="0.2">
      <c r="A510" s="118">
        <v>508</v>
      </c>
      <c r="B510" s="90" t="s">
        <v>186</v>
      </c>
      <c r="C510" s="90" t="s">
        <v>264</v>
      </c>
      <c r="D510" s="90">
        <v>2015</v>
      </c>
      <c r="E510" s="90">
        <v>183004</v>
      </c>
      <c r="F510" s="92">
        <v>41239</v>
      </c>
      <c r="G510" s="93"/>
      <c r="H510" s="93">
        <v>41883</v>
      </c>
      <c r="I510" s="93">
        <v>41913</v>
      </c>
      <c r="J510" s="93">
        <v>42415</v>
      </c>
      <c r="K510" s="136">
        <f t="shared" si="22"/>
        <v>1.4575342465753425</v>
      </c>
      <c r="L510" s="136">
        <f t="shared" si="23"/>
        <v>1.3753424657534246</v>
      </c>
      <c r="M510" s="93" t="s">
        <v>689</v>
      </c>
      <c r="N510" s="90" t="s">
        <v>691</v>
      </c>
      <c r="O510" s="94">
        <v>27312547</v>
      </c>
      <c r="P510" s="94">
        <v>0</v>
      </c>
      <c r="Q510" s="95">
        <v>1643</v>
      </c>
      <c r="R510" s="95">
        <v>0</v>
      </c>
      <c r="S510" s="94">
        <v>0</v>
      </c>
      <c r="T510" s="95">
        <v>0</v>
      </c>
      <c r="U510" s="95">
        <v>0</v>
      </c>
      <c r="V510" s="94">
        <v>1642.67</v>
      </c>
      <c r="W510" s="96">
        <f t="shared" si="24"/>
        <v>6.0143420531230576E-5</v>
      </c>
      <c r="X510" s="108"/>
      <c r="Y510" s="30"/>
      <c r="Z510" s="31"/>
      <c r="AA510" s="32"/>
    </row>
    <row r="511" spans="1:27" s="28" customFormat="1" ht="24" x14ac:dyDescent="0.2">
      <c r="A511" s="118">
        <v>509</v>
      </c>
      <c r="B511" s="90" t="s">
        <v>185</v>
      </c>
      <c r="C511" s="90" t="s">
        <v>264</v>
      </c>
      <c r="D511" s="90">
        <v>2015</v>
      </c>
      <c r="E511" s="90">
        <v>183007</v>
      </c>
      <c r="F511" s="92">
        <v>41239</v>
      </c>
      <c r="G511" s="93"/>
      <c r="H511" s="93">
        <v>41883</v>
      </c>
      <c r="I511" s="93">
        <v>42217</v>
      </c>
      <c r="J511" s="93">
        <v>42415</v>
      </c>
      <c r="K511" s="136">
        <f t="shared" si="22"/>
        <v>1.4575342465753425</v>
      </c>
      <c r="L511" s="136">
        <f t="shared" si="23"/>
        <v>0.54246575342465753</v>
      </c>
      <c r="M511" s="93" t="s">
        <v>689</v>
      </c>
      <c r="N511" s="90" t="s">
        <v>691</v>
      </c>
      <c r="O511" s="94">
        <v>16357371</v>
      </c>
      <c r="P511" s="94">
        <v>0</v>
      </c>
      <c r="Q511" s="95">
        <v>1643</v>
      </c>
      <c r="R511" s="95">
        <v>0</v>
      </c>
      <c r="S511" s="94">
        <v>1260</v>
      </c>
      <c r="T511" s="95">
        <v>1222</v>
      </c>
      <c r="U511" s="95">
        <v>97</v>
      </c>
      <c r="V511" s="94">
        <v>2864.46</v>
      </c>
      <c r="W511" s="96">
        <f t="shared" si="24"/>
        <v>1.7511738286060761E-4</v>
      </c>
      <c r="X511" s="108"/>
      <c r="Y511" s="30"/>
      <c r="Z511" s="31"/>
      <c r="AA511" s="32"/>
    </row>
    <row r="512" spans="1:27" s="28" customFormat="1" ht="24" x14ac:dyDescent="0.2">
      <c r="A512" s="118">
        <v>510</v>
      </c>
      <c r="B512" s="90" t="s">
        <v>205</v>
      </c>
      <c r="C512" s="90" t="s">
        <v>265</v>
      </c>
      <c r="D512" s="90">
        <v>2015</v>
      </c>
      <c r="E512" s="90">
        <v>183240</v>
      </c>
      <c r="F512" s="92">
        <v>40861</v>
      </c>
      <c r="G512" s="93"/>
      <c r="H512" s="93">
        <v>41791</v>
      </c>
      <c r="I512" s="93">
        <v>42339</v>
      </c>
      <c r="J512" s="93">
        <v>42415</v>
      </c>
      <c r="K512" s="136">
        <f t="shared" si="22"/>
        <v>1.7095890410958905</v>
      </c>
      <c r="L512" s="136">
        <f t="shared" si="23"/>
        <v>0.20821917808219179</v>
      </c>
      <c r="M512" s="93" t="s">
        <v>689</v>
      </c>
      <c r="N512" s="90" t="s">
        <v>691</v>
      </c>
      <c r="O512" s="94">
        <v>3751939</v>
      </c>
      <c r="P512" s="94">
        <v>0</v>
      </c>
      <c r="Q512" s="95">
        <v>4000</v>
      </c>
      <c r="R512" s="95">
        <v>0</v>
      </c>
      <c r="S512" s="94">
        <v>2790929</v>
      </c>
      <c r="T512" s="95">
        <v>2790449</v>
      </c>
      <c r="U512" s="95">
        <v>100</v>
      </c>
      <c r="V512" s="94">
        <v>2794448.96</v>
      </c>
      <c r="W512" s="96">
        <f t="shared" si="24"/>
        <v>0.74480127741948898</v>
      </c>
      <c r="X512" s="108"/>
      <c r="Y512" s="30"/>
      <c r="Z512" s="31"/>
      <c r="AA512" s="32"/>
    </row>
    <row r="513" spans="1:27" s="27" customFormat="1" ht="47.25" customHeight="1" x14ac:dyDescent="0.2">
      <c r="A513" s="118">
        <v>511</v>
      </c>
      <c r="B513" s="97" t="s">
        <v>645</v>
      </c>
      <c r="C513" s="90" t="s">
        <v>268</v>
      </c>
      <c r="D513" s="90">
        <v>2013</v>
      </c>
      <c r="E513" s="90">
        <v>183279</v>
      </c>
      <c r="F513" s="92">
        <v>40736</v>
      </c>
      <c r="G513" s="93"/>
      <c r="H513" s="93">
        <v>40848</v>
      </c>
      <c r="I513" s="93">
        <v>41426</v>
      </c>
      <c r="J513" s="93">
        <v>42415</v>
      </c>
      <c r="K513" s="136">
        <f t="shared" si="22"/>
        <v>4.2931506849315069</v>
      </c>
      <c r="L513" s="136">
        <f t="shared" si="23"/>
        <v>2.7095890410958905</v>
      </c>
      <c r="M513" s="93" t="s">
        <v>689</v>
      </c>
      <c r="N513" s="90" t="s">
        <v>689</v>
      </c>
      <c r="O513" s="94">
        <v>1579787.16</v>
      </c>
      <c r="P513" s="94"/>
      <c r="Q513" s="95"/>
      <c r="R513" s="95"/>
      <c r="S513" s="94"/>
      <c r="T513" s="95"/>
      <c r="U513" s="95"/>
      <c r="V513" s="94">
        <v>1567432.74</v>
      </c>
      <c r="W513" s="96">
        <f t="shared" si="24"/>
        <v>0.99217969337084633</v>
      </c>
      <c r="X513" s="108"/>
      <c r="Y513" s="47"/>
      <c r="Z513" s="48"/>
      <c r="AA513" s="49"/>
    </row>
    <row r="514" spans="1:27" ht="45.75" customHeight="1" x14ac:dyDescent="0.2">
      <c r="A514" s="118">
        <v>512</v>
      </c>
      <c r="B514" s="90" t="s">
        <v>174</v>
      </c>
      <c r="C514" s="90" t="s">
        <v>264</v>
      </c>
      <c r="D514" s="90">
        <v>2015</v>
      </c>
      <c r="E514" s="90">
        <v>183494</v>
      </c>
      <c r="F514" s="92">
        <v>40736</v>
      </c>
      <c r="G514" s="93"/>
      <c r="H514" s="93">
        <v>40878</v>
      </c>
      <c r="I514" s="93">
        <v>42339</v>
      </c>
      <c r="J514" s="93">
        <v>42415</v>
      </c>
      <c r="K514" s="136">
        <f t="shared" si="22"/>
        <v>4.2109589041095887</v>
      </c>
      <c r="L514" s="136">
        <f t="shared" si="23"/>
        <v>0.20821917808219179</v>
      </c>
      <c r="M514" s="93" t="s">
        <v>689</v>
      </c>
      <c r="N514" s="90" t="s">
        <v>691</v>
      </c>
      <c r="O514" s="94">
        <v>10303028</v>
      </c>
      <c r="P514" s="94">
        <v>8719544</v>
      </c>
      <c r="Q514" s="95">
        <v>572854</v>
      </c>
      <c r="R514" s="95">
        <v>0</v>
      </c>
      <c r="S514" s="94">
        <v>644970</v>
      </c>
      <c r="T514" s="95">
        <v>589144</v>
      </c>
      <c r="U514" s="95">
        <v>91.3</v>
      </c>
      <c r="V514" s="94">
        <v>9881542.4600000009</v>
      </c>
      <c r="W514" s="96">
        <f t="shared" si="24"/>
        <v>0.959091100208599</v>
      </c>
      <c r="X514" s="108" t="s">
        <v>785</v>
      </c>
      <c r="Y514" s="9"/>
      <c r="Z514" s="10"/>
      <c r="AA514" s="11"/>
    </row>
    <row r="515" spans="1:27" ht="26.25" customHeight="1" x14ac:dyDescent="0.2">
      <c r="A515" s="118">
        <v>513</v>
      </c>
      <c r="B515" s="90" t="s">
        <v>235</v>
      </c>
      <c r="C515" s="90" t="s">
        <v>267</v>
      </c>
      <c r="D515" s="90">
        <v>2015</v>
      </c>
      <c r="E515" s="91">
        <v>184383</v>
      </c>
      <c r="F515" s="92">
        <v>41101</v>
      </c>
      <c r="G515" s="93"/>
      <c r="H515" s="93">
        <v>41548</v>
      </c>
      <c r="I515" s="93">
        <v>42339</v>
      </c>
      <c r="J515" s="93">
        <v>42415</v>
      </c>
      <c r="K515" s="136">
        <f t="shared" si="22"/>
        <v>2.3753424657534246</v>
      </c>
      <c r="L515" s="136">
        <f t="shared" si="23"/>
        <v>0.20821917808219179</v>
      </c>
      <c r="M515" s="93" t="s">
        <v>689</v>
      </c>
      <c r="N515" s="90" t="s">
        <v>689</v>
      </c>
      <c r="O515" s="94">
        <v>10095826.93</v>
      </c>
      <c r="P515" s="94"/>
      <c r="Q515" s="95"/>
      <c r="R515" s="95"/>
      <c r="S515" s="94"/>
      <c r="T515" s="95"/>
      <c r="U515" s="95"/>
      <c r="V515" s="94">
        <v>6674764.5300000003</v>
      </c>
      <c r="W515" s="96">
        <f t="shared" si="24"/>
        <v>0.66114094232001663</v>
      </c>
      <c r="X515" s="108"/>
      <c r="Y515" s="9"/>
      <c r="Z515" s="10"/>
      <c r="AA515" s="11"/>
    </row>
    <row r="516" spans="1:27" ht="24" x14ac:dyDescent="0.2">
      <c r="A516" s="118">
        <v>514</v>
      </c>
      <c r="B516" s="90" t="s">
        <v>98</v>
      </c>
      <c r="C516" s="90" t="s">
        <v>130</v>
      </c>
      <c r="D516" s="90">
        <v>2015</v>
      </c>
      <c r="E516" s="90">
        <v>184462</v>
      </c>
      <c r="F516" s="92">
        <v>42276</v>
      </c>
      <c r="G516" s="93"/>
      <c r="H516" s="93" t="s">
        <v>698</v>
      </c>
      <c r="I516" s="93" t="s">
        <v>698</v>
      </c>
      <c r="J516" s="93">
        <v>42415</v>
      </c>
      <c r="K516" s="136" t="e">
        <f t="shared" ref="K516:K579" si="25">+(J516-H516)/365</f>
        <v>#VALUE!</v>
      </c>
      <c r="L516" s="136" t="e">
        <f t="shared" si="23"/>
        <v>#VALUE!</v>
      </c>
      <c r="M516" s="93" t="s">
        <v>689</v>
      </c>
      <c r="N516" s="90" t="s">
        <v>689</v>
      </c>
      <c r="O516" s="94">
        <v>1844460</v>
      </c>
      <c r="P516" s="94"/>
      <c r="Q516" s="95">
        <v>0</v>
      </c>
      <c r="R516" s="95">
        <v>0</v>
      </c>
      <c r="S516" s="94">
        <v>4480</v>
      </c>
      <c r="T516" s="95">
        <v>0</v>
      </c>
      <c r="U516" s="95">
        <v>0</v>
      </c>
      <c r="V516" s="94">
        <v>0</v>
      </c>
      <c r="W516" s="96">
        <f t="shared" si="24"/>
        <v>0</v>
      </c>
      <c r="X516" s="108"/>
      <c r="Y516" s="9"/>
      <c r="Z516" s="10"/>
      <c r="AA516" s="11"/>
    </row>
    <row r="517" spans="1:27" ht="45.75" customHeight="1" x14ac:dyDescent="0.2">
      <c r="A517" s="118">
        <v>515</v>
      </c>
      <c r="B517" s="90" t="s">
        <v>49</v>
      </c>
      <c r="C517" s="90" t="s">
        <v>130</v>
      </c>
      <c r="D517" s="90">
        <v>2015</v>
      </c>
      <c r="E517" s="90">
        <v>184992</v>
      </c>
      <c r="F517" s="92">
        <v>40863</v>
      </c>
      <c r="G517" s="93"/>
      <c r="H517" s="93">
        <v>41122</v>
      </c>
      <c r="I517" s="93">
        <v>42339</v>
      </c>
      <c r="J517" s="93">
        <v>42415</v>
      </c>
      <c r="K517" s="136">
        <f t="shared" si="25"/>
        <v>3.5424657534246577</v>
      </c>
      <c r="L517" s="136">
        <f t="shared" ref="L517:L580" si="26">+(J517-I517)/365</f>
        <v>0.20821917808219179</v>
      </c>
      <c r="M517" s="93" t="s">
        <v>689</v>
      </c>
      <c r="N517" s="90" t="s">
        <v>691</v>
      </c>
      <c r="O517" s="94">
        <v>3126360</v>
      </c>
      <c r="P517" s="94">
        <v>85181</v>
      </c>
      <c r="Q517" s="95">
        <v>1651744</v>
      </c>
      <c r="R517" s="95">
        <v>0</v>
      </c>
      <c r="S517" s="94">
        <v>721259</v>
      </c>
      <c r="T517" s="95">
        <v>557872</v>
      </c>
      <c r="U517" s="95">
        <v>77.3</v>
      </c>
      <c r="V517" s="94">
        <v>2296884.7599999998</v>
      </c>
      <c r="W517" s="96">
        <f t="shared" si="24"/>
        <v>0.7346833889891119</v>
      </c>
      <c r="X517" s="108" t="s">
        <v>783</v>
      </c>
      <c r="Y517" s="9"/>
      <c r="Z517" s="10"/>
      <c r="AA517" s="11"/>
    </row>
    <row r="518" spans="1:27" ht="45.75" customHeight="1" x14ac:dyDescent="0.2">
      <c r="A518" s="118">
        <v>516</v>
      </c>
      <c r="B518" s="100" t="s">
        <v>633</v>
      </c>
      <c r="C518" s="90" t="s">
        <v>268</v>
      </c>
      <c r="D518" s="90">
        <v>2014</v>
      </c>
      <c r="E518" s="90">
        <v>185291</v>
      </c>
      <c r="F518" s="92">
        <v>41624</v>
      </c>
      <c r="G518" s="93"/>
      <c r="H518" s="93">
        <v>41061</v>
      </c>
      <c r="I518" s="93">
        <v>41579</v>
      </c>
      <c r="J518" s="93">
        <v>42415</v>
      </c>
      <c r="K518" s="136">
        <f t="shared" si="25"/>
        <v>3.7095890410958905</v>
      </c>
      <c r="L518" s="136">
        <f t="shared" si="26"/>
        <v>2.2904109589041095</v>
      </c>
      <c r="M518" s="93" t="s">
        <v>689</v>
      </c>
      <c r="N518" s="90" t="s">
        <v>691</v>
      </c>
      <c r="O518" s="94">
        <v>19326248.739999998</v>
      </c>
      <c r="P518" s="94"/>
      <c r="Q518" s="95"/>
      <c r="R518" s="95"/>
      <c r="S518" s="94"/>
      <c r="T518" s="95"/>
      <c r="U518" s="95"/>
      <c r="V518" s="94">
        <v>257767.59</v>
      </c>
      <c r="W518" s="96">
        <f t="shared" si="24"/>
        <v>1.3337693903654062E-2</v>
      </c>
      <c r="X518" s="108" t="s">
        <v>786</v>
      </c>
      <c r="Y518" s="9"/>
      <c r="Z518" s="10"/>
      <c r="AA518" s="11"/>
    </row>
    <row r="519" spans="1:27" ht="36" x14ac:dyDescent="0.2">
      <c r="A519" s="118">
        <v>517</v>
      </c>
      <c r="B519" s="97" t="s">
        <v>650</v>
      </c>
      <c r="C519" s="90" t="s">
        <v>268</v>
      </c>
      <c r="D519" s="90">
        <v>2013</v>
      </c>
      <c r="E519" s="90">
        <v>185695</v>
      </c>
      <c r="F519" s="92">
        <v>40812</v>
      </c>
      <c r="G519" s="93"/>
      <c r="H519" s="93" t="s">
        <v>698</v>
      </c>
      <c r="I519" s="93" t="s">
        <v>698</v>
      </c>
      <c r="J519" s="93">
        <v>42415</v>
      </c>
      <c r="K519" s="136" t="e">
        <f t="shared" si="25"/>
        <v>#VALUE!</v>
      </c>
      <c r="L519" s="136" t="e">
        <f t="shared" si="26"/>
        <v>#VALUE!</v>
      </c>
      <c r="M519" s="93" t="s">
        <v>689</v>
      </c>
      <c r="N519" s="90" t="s">
        <v>689</v>
      </c>
      <c r="O519" s="94">
        <v>5034761</v>
      </c>
      <c r="P519" s="94"/>
      <c r="Q519" s="95"/>
      <c r="R519" s="95"/>
      <c r="S519" s="94"/>
      <c r="T519" s="95"/>
      <c r="U519" s="95"/>
      <c r="V519" s="94">
        <v>0</v>
      </c>
      <c r="W519" s="96">
        <f t="shared" si="24"/>
        <v>0</v>
      </c>
      <c r="X519" s="108"/>
      <c r="Y519" s="9"/>
      <c r="Z519" s="10"/>
      <c r="AA519" s="11"/>
    </row>
    <row r="520" spans="1:27" ht="24" x14ac:dyDescent="0.2">
      <c r="A520" s="118">
        <v>518</v>
      </c>
      <c r="B520" s="89" t="s">
        <v>656</v>
      </c>
      <c r="C520" s="90" t="s">
        <v>268</v>
      </c>
      <c r="D520" s="90">
        <v>2012</v>
      </c>
      <c r="E520" s="90">
        <v>186098</v>
      </c>
      <c r="F520" s="92">
        <v>40767</v>
      </c>
      <c r="G520" s="93"/>
      <c r="H520" s="93">
        <v>40848</v>
      </c>
      <c r="I520" s="93">
        <v>41122</v>
      </c>
      <c r="J520" s="93">
        <v>42415</v>
      </c>
      <c r="K520" s="136">
        <f t="shared" si="25"/>
        <v>4.2931506849315069</v>
      </c>
      <c r="L520" s="136">
        <f t="shared" si="26"/>
        <v>3.5424657534246577</v>
      </c>
      <c r="M520" s="93" t="s">
        <v>689</v>
      </c>
      <c r="N520" s="90" t="s">
        <v>691</v>
      </c>
      <c r="O520" s="94">
        <v>338332.05</v>
      </c>
      <c r="P520" s="94"/>
      <c r="Q520" s="95"/>
      <c r="R520" s="95"/>
      <c r="S520" s="94"/>
      <c r="T520" s="95"/>
      <c r="U520" s="95"/>
      <c r="V520" s="94">
        <v>337663.43</v>
      </c>
      <c r="W520" s="96">
        <f t="shared" ref="W520:W583" si="27">+V520/O520</f>
        <v>0.99802377575520851</v>
      </c>
      <c r="X520" s="108"/>
      <c r="Y520" s="9"/>
      <c r="Z520" s="10"/>
      <c r="AA520" s="11"/>
    </row>
    <row r="521" spans="1:27" ht="24" x14ac:dyDescent="0.2">
      <c r="A521" s="118">
        <v>519</v>
      </c>
      <c r="B521" s="90" t="s">
        <v>212</v>
      </c>
      <c r="C521" s="90" t="s">
        <v>265</v>
      </c>
      <c r="D521" s="90">
        <v>2015</v>
      </c>
      <c r="E521" s="90">
        <v>187240</v>
      </c>
      <c r="F521" s="92">
        <v>40819</v>
      </c>
      <c r="G521" s="93"/>
      <c r="H521" s="93">
        <v>41518</v>
      </c>
      <c r="I521" s="93">
        <v>42339</v>
      </c>
      <c r="J521" s="93">
        <v>42415</v>
      </c>
      <c r="K521" s="136">
        <f t="shared" si="25"/>
        <v>2.4575342465753423</v>
      </c>
      <c r="L521" s="136">
        <f t="shared" si="26"/>
        <v>0.20821917808219179</v>
      </c>
      <c r="M521" s="93" t="s">
        <v>689</v>
      </c>
      <c r="N521" s="90" t="s">
        <v>691</v>
      </c>
      <c r="O521" s="94">
        <v>2634569</v>
      </c>
      <c r="P521" s="94"/>
      <c r="Q521" s="95">
        <v>1032440</v>
      </c>
      <c r="R521" s="95">
        <v>0</v>
      </c>
      <c r="S521" s="94">
        <v>1592172</v>
      </c>
      <c r="T521" s="95">
        <v>1223333</v>
      </c>
      <c r="U521" s="95">
        <v>76.8</v>
      </c>
      <c r="V521" s="94">
        <v>2129416.33</v>
      </c>
      <c r="W521" s="96">
        <f t="shared" si="27"/>
        <v>0.80825984439959631</v>
      </c>
      <c r="X521" s="108"/>
      <c r="Y521" s="9"/>
      <c r="Z521" s="10"/>
      <c r="AA521" s="11"/>
    </row>
    <row r="522" spans="1:27" ht="24" x14ac:dyDescent="0.2">
      <c r="A522" s="118">
        <v>520</v>
      </c>
      <c r="B522" s="90" t="s">
        <v>222</v>
      </c>
      <c r="C522" s="90" t="s">
        <v>266</v>
      </c>
      <c r="D522" s="90">
        <v>2015</v>
      </c>
      <c r="E522" s="90">
        <v>187782</v>
      </c>
      <c r="F522" s="92">
        <v>40812</v>
      </c>
      <c r="G522" s="93"/>
      <c r="H522" s="93">
        <v>41395</v>
      </c>
      <c r="I522" s="93">
        <v>42064</v>
      </c>
      <c r="J522" s="93">
        <v>42415</v>
      </c>
      <c r="K522" s="136">
        <f t="shared" si="25"/>
        <v>2.7945205479452055</v>
      </c>
      <c r="L522" s="136">
        <f t="shared" si="26"/>
        <v>0.9616438356164384</v>
      </c>
      <c r="M522" s="93" t="s">
        <v>689</v>
      </c>
      <c r="N522" s="90" t="s">
        <v>691</v>
      </c>
      <c r="O522" s="94">
        <v>2838500</v>
      </c>
      <c r="P522" s="94"/>
      <c r="Q522" s="95"/>
      <c r="R522" s="95"/>
      <c r="S522" s="94"/>
      <c r="T522" s="95"/>
      <c r="U522" s="95"/>
      <c r="V522" s="94">
        <v>2795411.71</v>
      </c>
      <c r="W522" s="96">
        <f t="shared" si="27"/>
        <v>0.98482004932182488</v>
      </c>
      <c r="X522" s="108"/>
      <c r="Y522" s="9"/>
      <c r="Z522" s="10"/>
      <c r="AA522" s="11"/>
    </row>
    <row r="523" spans="1:27" ht="24" x14ac:dyDescent="0.2">
      <c r="A523" s="118">
        <v>521</v>
      </c>
      <c r="B523" s="97" t="s">
        <v>328</v>
      </c>
      <c r="C523" s="90" t="s">
        <v>130</v>
      </c>
      <c r="D523" s="90">
        <v>2013</v>
      </c>
      <c r="E523" s="90">
        <v>188100</v>
      </c>
      <c r="F523" s="92">
        <v>40794</v>
      </c>
      <c r="G523" s="93"/>
      <c r="H523" s="93">
        <v>41153</v>
      </c>
      <c r="I523" s="93">
        <v>41609</v>
      </c>
      <c r="J523" s="93">
        <v>42415</v>
      </c>
      <c r="K523" s="136">
        <f t="shared" si="25"/>
        <v>3.4575342465753423</v>
      </c>
      <c r="L523" s="136">
        <f t="shared" si="26"/>
        <v>2.2082191780821918</v>
      </c>
      <c r="M523" s="93" t="s">
        <v>689</v>
      </c>
      <c r="N523" s="90" t="s">
        <v>691</v>
      </c>
      <c r="O523" s="94">
        <v>2851085.2</v>
      </c>
      <c r="P523" s="94"/>
      <c r="Q523" s="95"/>
      <c r="R523" s="95"/>
      <c r="S523" s="94"/>
      <c r="T523" s="95"/>
      <c r="U523" s="95"/>
      <c r="V523" s="94">
        <v>2151250.29</v>
      </c>
      <c r="W523" s="96">
        <f t="shared" si="27"/>
        <v>0.75453735651253073</v>
      </c>
      <c r="X523" s="108"/>
      <c r="Y523" s="9"/>
      <c r="Z523" s="10"/>
      <c r="AA523" s="11"/>
    </row>
    <row r="524" spans="1:27" ht="24" x14ac:dyDescent="0.2">
      <c r="A524" s="118">
        <v>522</v>
      </c>
      <c r="B524" s="97" t="s">
        <v>331</v>
      </c>
      <c r="C524" s="90" t="s">
        <v>130</v>
      </c>
      <c r="D524" s="90">
        <v>2013</v>
      </c>
      <c r="E524" s="90">
        <v>188340</v>
      </c>
      <c r="F524" s="92">
        <v>41103</v>
      </c>
      <c r="G524" s="93"/>
      <c r="H524" s="93">
        <v>41365</v>
      </c>
      <c r="I524" s="93">
        <v>41609</v>
      </c>
      <c r="J524" s="93">
        <v>42415</v>
      </c>
      <c r="K524" s="136">
        <f t="shared" si="25"/>
        <v>2.8767123287671232</v>
      </c>
      <c r="L524" s="136">
        <f t="shared" si="26"/>
        <v>2.2082191780821918</v>
      </c>
      <c r="M524" s="93" t="s">
        <v>689</v>
      </c>
      <c r="N524" s="90" t="s">
        <v>689</v>
      </c>
      <c r="O524" s="94">
        <v>5127181</v>
      </c>
      <c r="P524" s="94"/>
      <c r="Q524" s="95"/>
      <c r="R524" s="95"/>
      <c r="S524" s="94"/>
      <c r="T524" s="95"/>
      <c r="U524" s="95"/>
      <c r="V524" s="94">
        <v>129052.44</v>
      </c>
      <c r="W524" s="96">
        <f t="shared" si="27"/>
        <v>2.5170252425260588E-2</v>
      </c>
      <c r="X524" s="108"/>
      <c r="Y524" s="9"/>
      <c r="Z524" s="10"/>
      <c r="AA524" s="11"/>
    </row>
    <row r="525" spans="1:27" ht="24" x14ac:dyDescent="0.2">
      <c r="A525" s="118">
        <v>523</v>
      </c>
      <c r="B525" s="90" t="s">
        <v>106</v>
      </c>
      <c r="C525" s="90" t="s">
        <v>130</v>
      </c>
      <c r="D525" s="90">
        <v>2015</v>
      </c>
      <c r="E525" s="90">
        <v>188994</v>
      </c>
      <c r="F525" s="92">
        <v>40843</v>
      </c>
      <c r="G525" s="93"/>
      <c r="H525" s="93" t="s">
        <v>698</v>
      </c>
      <c r="I525" s="93" t="s">
        <v>698</v>
      </c>
      <c r="J525" s="93">
        <v>42415</v>
      </c>
      <c r="K525" s="136" t="e">
        <f t="shared" si="25"/>
        <v>#VALUE!</v>
      </c>
      <c r="L525" s="136" t="e">
        <f t="shared" si="26"/>
        <v>#VALUE!</v>
      </c>
      <c r="M525" s="93" t="s">
        <v>689</v>
      </c>
      <c r="N525" s="90" t="s">
        <v>689</v>
      </c>
      <c r="O525" s="94">
        <v>778047</v>
      </c>
      <c r="P525" s="94"/>
      <c r="Q525" s="95">
        <v>0</v>
      </c>
      <c r="R525" s="95">
        <v>0</v>
      </c>
      <c r="S525" s="94">
        <v>8000</v>
      </c>
      <c r="T525" s="95">
        <v>0</v>
      </c>
      <c r="U525" s="95">
        <v>0</v>
      </c>
      <c r="V525" s="94">
        <v>0</v>
      </c>
      <c r="W525" s="96">
        <f t="shared" si="27"/>
        <v>0</v>
      </c>
      <c r="X525" s="108"/>
      <c r="Y525" s="9"/>
      <c r="Z525" s="10"/>
      <c r="AA525" s="11"/>
    </row>
    <row r="526" spans="1:27" ht="24" x14ac:dyDescent="0.2">
      <c r="A526" s="118">
        <v>524</v>
      </c>
      <c r="B526" s="90" t="s">
        <v>107</v>
      </c>
      <c r="C526" s="90" t="s">
        <v>130</v>
      </c>
      <c r="D526" s="90">
        <v>2015</v>
      </c>
      <c r="E526" s="90">
        <v>190312</v>
      </c>
      <c r="F526" s="92">
        <v>41107</v>
      </c>
      <c r="G526" s="93"/>
      <c r="H526" s="93">
        <v>41334</v>
      </c>
      <c r="I526" s="93">
        <v>41974</v>
      </c>
      <c r="J526" s="93">
        <v>42415</v>
      </c>
      <c r="K526" s="136">
        <f t="shared" si="25"/>
        <v>2.9616438356164383</v>
      </c>
      <c r="L526" s="136">
        <f t="shared" si="26"/>
        <v>1.2082191780821918</v>
      </c>
      <c r="M526" s="93" t="s">
        <v>689</v>
      </c>
      <c r="N526" s="90" t="s">
        <v>689</v>
      </c>
      <c r="O526" s="94">
        <v>4866052</v>
      </c>
      <c r="P526" s="94">
        <v>301985</v>
      </c>
      <c r="Q526" s="95">
        <v>298510</v>
      </c>
      <c r="R526" s="95">
        <v>1209607</v>
      </c>
      <c r="S526" s="94">
        <v>0</v>
      </c>
      <c r="T526" s="95">
        <v>0</v>
      </c>
      <c r="U526" s="95">
        <v>0</v>
      </c>
      <c r="V526" s="94">
        <v>600495.07999999996</v>
      </c>
      <c r="W526" s="96">
        <f t="shared" si="27"/>
        <v>0.12340498621880736</v>
      </c>
      <c r="X526" s="108"/>
      <c r="Y526" s="9"/>
      <c r="Z526" s="10"/>
      <c r="AA526" s="11"/>
    </row>
    <row r="527" spans="1:27" ht="24" x14ac:dyDescent="0.2">
      <c r="A527" s="118">
        <v>525</v>
      </c>
      <c r="B527" s="97" t="s">
        <v>329</v>
      </c>
      <c r="C527" s="90" t="s">
        <v>130</v>
      </c>
      <c r="D527" s="90">
        <v>2013</v>
      </c>
      <c r="E527" s="90">
        <v>192109</v>
      </c>
      <c r="F527" s="92">
        <v>41032</v>
      </c>
      <c r="G527" s="93"/>
      <c r="H527" s="93" t="s">
        <v>698</v>
      </c>
      <c r="I527" s="93" t="s">
        <v>698</v>
      </c>
      <c r="J527" s="93">
        <v>42415</v>
      </c>
      <c r="K527" s="136" t="e">
        <f t="shared" si="25"/>
        <v>#VALUE!</v>
      </c>
      <c r="L527" s="136" t="e">
        <f t="shared" si="26"/>
        <v>#VALUE!</v>
      </c>
      <c r="M527" s="93" t="s">
        <v>689</v>
      </c>
      <c r="N527" s="90" t="s">
        <v>689</v>
      </c>
      <c r="O527" s="94">
        <v>353166.93</v>
      </c>
      <c r="P527" s="94"/>
      <c r="Q527" s="95"/>
      <c r="R527" s="95"/>
      <c r="S527" s="94"/>
      <c r="T527" s="95"/>
      <c r="U527" s="95"/>
      <c r="V527" s="94">
        <v>0</v>
      </c>
      <c r="W527" s="96">
        <f t="shared" si="27"/>
        <v>0</v>
      </c>
      <c r="X527" s="108"/>
      <c r="Y527" s="9"/>
      <c r="Z527" s="10"/>
      <c r="AA527" s="11"/>
    </row>
    <row r="528" spans="1:27" ht="24" x14ac:dyDescent="0.2">
      <c r="A528" s="118">
        <v>526</v>
      </c>
      <c r="B528" s="106" t="s">
        <v>301</v>
      </c>
      <c r="C528" s="90" t="s">
        <v>130</v>
      </c>
      <c r="D528" s="90">
        <v>2014</v>
      </c>
      <c r="E528" s="90">
        <v>192464</v>
      </c>
      <c r="F528" s="92">
        <v>40969</v>
      </c>
      <c r="G528" s="93"/>
      <c r="H528" s="93">
        <v>42125</v>
      </c>
      <c r="I528" s="93">
        <v>42339</v>
      </c>
      <c r="J528" s="93">
        <v>42415</v>
      </c>
      <c r="K528" s="136">
        <f t="shared" si="25"/>
        <v>0.79452054794520544</v>
      </c>
      <c r="L528" s="136">
        <f t="shared" si="26"/>
        <v>0.20821917808219179</v>
      </c>
      <c r="M528" s="93" t="s">
        <v>689</v>
      </c>
      <c r="N528" s="90" t="s">
        <v>691</v>
      </c>
      <c r="O528" s="94">
        <v>1844071.6</v>
      </c>
      <c r="P528" s="94"/>
      <c r="Q528" s="95"/>
      <c r="R528" s="95"/>
      <c r="S528" s="94"/>
      <c r="T528" s="95"/>
      <c r="U528" s="95"/>
      <c r="V528" s="94">
        <v>1841586.6</v>
      </c>
      <c r="W528" s="96">
        <f t="shared" si="27"/>
        <v>0.9986524384411104</v>
      </c>
      <c r="X528" s="108"/>
      <c r="Y528" s="9"/>
      <c r="Z528" s="10"/>
      <c r="AA528" s="11"/>
    </row>
    <row r="529" spans="1:27" ht="24" x14ac:dyDescent="0.2">
      <c r="A529" s="118">
        <v>527</v>
      </c>
      <c r="B529" s="106" t="s">
        <v>302</v>
      </c>
      <c r="C529" s="90" t="s">
        <v>130</v>
      </c>
      <c r="D529" s="90">
        <v>2014</v>
      </c>
      <c r="E529" s="90">
        <v>193073</v>
      </c>
      <c r="F529" s="92">
        <v>40969</v>
      </c>
      <c r="G529" s="93"/>
      <c r="H529" s="93">
        <v>42309</v>
      </c>
      <c r="I529" s="93">
        <v>42339</v>
      </c>
      <c r="J529" s="93">
        <v>42415</v>
      </c>
      <c r="K529" s="136">
        <f t="shared" si="25"/>
        <v>0.29041095890410956</v>
      </c>
      <c r="L529" s="136">
        <f t="shared" si="26"/>
        <v>0.20821917808219179</v>
      </c>
      <c r="M529" s="93" t="s">
        <v>689</v>
      </c>
      <c r="N529" s="90" t="s">
        <v>689</v>
      </c>
      <c r="O529" s="94">
        <v>1793344.9</v>
      </c>
      <c r="P529" s="94"/>
      <c r="Q529" s="95"/>
      <c r="R529" s="95"/>
      <c r="S529" s="94"/>
      <c r="T529" s="95"/>
      <c r="U529" s="95"/>
      <c r="V529" s="94">
        <v>750569.34</v>
      </c>
      <c r="W529" s="96">
        <f t="shared" si="27"/>
        <v>0.41853038977611057</v>
      </c>
      <c r="X529" s="108"/>
      <c r="Y529" s="9"/>
      <c r="Z529" s="10"/>
      <c r="AA529" s="11"/>
    </row>
    <row r="530" spans="1:27" ht="24" x14ac:dyDescent="0.2">
      <c r="A530" s="118">
        <v>528</v>
      </c>
      <c r="B530" s="106" t="s">
        <v>300</v>
      </c>
      <c r="C530" s="90" t="s">
        <v>130</v>
      </c>
      <c r="D530" s="90">
        <v>2014</v>
      </c>
      <c r="E530" s="90">
        <v>193605</v>
      </c>
      <c r="F530" s="92">
        <v>40969</v>
      </c>
      <c r="G530" s="93"/>
      <c r="H530" s="93">
        <v>42339</v>
      </c>
      <c r="I530" s="93">
        <v>42339</v>
      </c>
      <c r="J530" s="93">
        <v>42415</v>
      </c>
      <c r="K530" s="136">
        <f t="shared" si="25"/>
        <v>0.20821917808219179</v>
      </c>
      <c r="L530" s="136">
        <f t="shared" si="26"/>
        <v>0.20821917808219179</v>
      </c>
      <c r="M530" s="93" t="s">
        <v>689</v>
      </c>
      <c r="N530" s="90" t="s">
        <v>691</v>
      </c>
      <c r="O530" s="94">
        <v>2790931</v>
      </c>
      <c r="P530" s="94"/>
      <c r="Q530" s="95"/>
      <c r="R530" s="95"/>
      <c r="S530" s="94"/>
      <c r="T530" s="95"/>
      <c r="U530" s="95"/>
      <c r="V530" s="94">
        <v>25774</v>
      </c>
      <c r="W530" s="96">
        <f t="shared" si="27"/>
        <v>9.2349112177979326E-3</v>
      </c>
      <c r="X530" s="108"/>
      <c r="Y530" s="9"/>
      <c r="Z530" s="10"/>
      <c r="AA530" s="11"/>
    </row>
    <row r="531" spans="1:27" ht="24" x14ac:dyDescent="0.2">
      <c r="A531" s="118">
        <v>529</v>
      </c>
      <c r="B531" s="106" t="s">
        <v>289</v>
      </c>
      <c r="C531" s="90" t="s">
        <v>130</v>
      </c>
      <c r="D531" s="90">
        <v>2014</v>
      </c>
      <c r="E531" s="90">
        <v>199026</v>
      </c>
      <c r="F531" s="92">
        <v>41100</v>
      </c>
      <c r="G531" s="93"/>
      <c r="H531" s="93">
        <v>41671</v>
      </c>
      <c r="I531" s="93">
        <v>41883</v>
      </c>
      <c r="J531" s="93">
        <v>42415</v>
      </c>
      <c r="K531" s="136">
        <f t="shared" si="25"/>
        <v>2.0383561643835617</v>
      </c>
      <c r="L531" s="136">
        <f t="shared" si="26"/>
        <v>1.4575342465753425</v>
      </c>
      <c r="M531" s="93" t="s">
        <v>689</v>
      </c>
      <c r="N531" s="90" t="s">
        <v>689</v>
      </c>
      <c r="O531" s="94">
        <v>2408330</v>
      </c>
      <c r="P531" s="94"/>
      <c r="Q531" s="95"/>
      <c r="R531" s="95"/>
      <c r="S531" s="94"/>
      <c r="T531" s="95"/>
      <c r="U531" s="95"/>
      <c r="V531" s="94">
        <v>80820</v>
      </c>
      <c r="W531" s="96">
        <f t="shared" si="27"/>
        <v>3.3558523956434543E-2</v>
      </c>
      <c r="X531" s="108"/>
      <c r="Y531" s="9"/>
      <c r="Z531" s="10"/>
      <c r="AA531" s="11"/>
    </row>
    <row r="532" spans="1:27" ht="24" x14ac:dyDescent="0.2">
      <c r="A532" s="118">
        <v>530</v>
      </c>
      <c r="B532" s="90" t="s">
        <v>50</v>
      </c>
      <c r="C532" s="90" t="s">
        <v>130</v>
      </c>
      <c r="D532" s="90">
        <v>2015</v>
      </c>
      <c r="E532" s="90">
        <v>199060</v>
      </c>
      <c r="F532" s="92">
        <v>41719</v>
      </c>
      <c r="G532" s="93"/>
      <c r="H532" s="93">
        <v>41518</v>
      </c>
      <c r="I532" s="93">
        <v>42339</v>
      </c>
      <c r="J532" s="93">
        <v>42415</v>
      </c>
      <c r="K532" s="136">
        <f t="shared" si="25"/>
        <v>2.4575342465753423</v>
      </c>
      <c r="L532" s="136">
        <f t="shared" si="26"/>
        <v>0.20821917808219179</v>
      </c>
      <c r="M532" s="93" t="s">
        <v>689</v>
      </c>
      <c r="N532" s="90" t="s">
        <v>691</v>
      </c>
      <c r="O532" s="94">
        <v>4937440</v>
      </c>
      <c r="P532" s="94">
        <v>53481</v>
      </c>
      <c r="Q532" s="95">
        <v>92820</v>
      </c>
      <c r="R532" s="95">
        <v>2296000</v>
      </c>
      <c r="S532" s="94">
        <v>2780179</v>
      </c>
      <c r="T532" s="95">
        <v>1721046</v>
      </c>
      <c r="U532" s="95">
        <v>61.9</v>
      </c>
      <c r="V532" s="94">
        <v>1929773.46</v>
      </c>
      <c r="W532" s="96">
        <f t="shared" si="27"/>
        <v>0.39084494393855923</v>
      </c>
      <c r="X532" s="108"/>
      <c r="Y532" s="9"/>
      <c r="Z532" s="10"/>
      <c r="AA532" s="11"/>
    </row>
    <row r="533" spans="1:27" ht="24" x14ac:dyDescent="0.2">
      <c r="A533" s="118">
        <v>531</v>
      </c>
      <c r="B533" s="97" t="s">
        <v>520</v>
      </c>
      <c r="C533" s="90" t="s">
        <v>264</v>
      </c>
      <c r="D533" s="90">
        <v>2013</v>
      </c>
      <c r="E533" s="90">
        <v>200112</v>
      </c>
      <c r="F533" s="92">
        <v>40904</v>
      </c>
      <c r="G533" s="93"/>
      <c r="H533" s="93">
        <v>40969</v>
      </c>
      <c r="I533" s="93">
        <v>41000</v>
      </c>
      <c r="J533" s="93">
        <v>42415</v>
      </c>
      <c r="K533" s="136">
        <f t="shared" si="25"/>
        <v>3.9616438356164383</v>
      </c>
      <c r="L533" s="136">
        <f t="shared" si="26"/>
        <v>3.8767123287671232</v>
      </c>
      <c r="M533" s="93" t="s">
        <v>689</v>
      </c>
      <c r="N533" s="90" t="s">
        <v>689</v>
      </c>
      <c r="O533" s="94">
        <v>8067450.8099999996</v>
      </c>
      <c r="P533" s="94"/>
      <c r="Q533" s="95"/>
      <c r="R533" s="95"/>
      <c r="S533" s="94"/>
      <c r="T533" s="95"/>
      <c r="U533" s="95"/>
      <c r="V533" s="94">
        <v>19700</v>
      </c>
      <c r="W533" s="96">
        <f t="shared" si="27"/>
        <v>2.4419113873716944E-3</v>
      </c>
      <c r="X533" s="108"/>
      <c r="Y533" s="9"/>
      <c r="Z533" s="10"/>
      <c r="AA533" s="11"/>
    </row>
    <row r="534" spans="1:27" ht="24" x14ac:dyDescent="0.2">
      <c r="A534" s="118">
        <v>532</v>
      </c>
      <c r="B534" s="106" t="s">
        <v>303</v>
      </c>
      <c r="C534" s="90" t="s">
        <v>130</v>
      </c>
      <c r="D534" s="90">
        <v>2014</v>
      </c>
      <c r="E534" s="90">
        <v>200125</v>
      </c>
      <c r="F534" s="92">
        <v>40905</v>
      </c>
      <c r="G534" s="93"/>
      <c r="H534" s="93">
        <v>41487</v>
      </c>
      <c r="I534" s="93">
        <v>41487</v>
      </c>
      <c r="J534" s="93">
        <v>42415</v>
      </c>
      <c r="K534" s="136">
        <f t="shared" si="25"/>
        <v>2.5424657534246577</v>
      </c>
      <c r="L534" s="136">
        <f t="shared" si="26"/>
        <v>2.5424657534246577</v>
      </c>
      <c r="M534" s="93" t="s">
        <v>689</v>
      </c>
      <c r="N534" s="90" t="s">
        <v>689</v>
      </c>
      <c r="O534" s="94">
        <v>2312112.83</v>
      </c>
      <c r="P534" s="94"/>
      <c r="Q534" s="95"/>
      <c r="R534" s="95"/>
      <c r="S534" s="94"/>
      <c r="T534" s="95"/>
      <c r="U534" s="95"/>
      <c r="V534" s="94">
        <v>9900</v>
      </c>
      <c r="W534" s="96">
        <f t="shared" si="27"/>
        <v>4.2817979605260003E-3</v>
      </c>
      <c r="X534" s="108"/>
      <c r="Y534" s="9"/>
      <c r="Z534" s="10"/>
      <c r="AA534" s="11"/>
    </row>
    <row r="535" spans="1:27" ht="24" x14ac:dyDescent="0.2">
      <c r="A535" s="118">
        <v>533</v>
      </c>
      <c r="B535" s="100" t="s">
        <v>299</v>
      </c>
      <c r="C535" s="90" t="s">
        <v>266</v>
      </c>
      <c r="D535" s="90">
        <v>2014</v>
      </c>
      <c r="E535" s="91">
        <v>200569</v>
      </c>
      <c r="F535" s="92">
        <v>40988</v>
      </c>
      <c r="G535" s="93"/>
      <c r="H535" s="93">
        <v>41548</v>
      </c>
      <c r="I535" s="93">
        <v>41609</v>
      </c>
      <c r="J535" s="93">
        <v>42415</v>
      </c>
      <c r="K535" s="136">
        <f t="shared" si="25"/>
        <v>2.3753424657534246</v>
      </c>
      <c r="L535" s="136">
        <f t="shared" si="26"/>
        <v>2.2082191780821918</v>
      </c>
      <c r="M535" s="93" t="s">
        <v>689</v>
      </c>
      <c r="N535" s="90" t="s">
        <v>689</v>
      </c>
      <c r="O535" s="94">
        <v>8960902</v>
      </c>
      <c r="P535" s="94"/>
      <c r="Q535" s="95"/>
      <c r="R535" s="95"/>
      <c r="S535" s="94"/>
      <c r="T535" s="95"/>
      <c r="U535" s="95"/>
      <c r="V535" s="94">
        <v>114210</v>
      </c>
      <c r="W535" s="96">
        <f t="shared" si="27"/>
        <v>1.2745368713997765E-2</v>
      </c>
      <c r="X535" s="108"/>
      <c r="Y535" s="9"/>
      <c r="Z535" s="10"/>
      <c r="AA535" s="11"/>
    </row>
    <row r="536" spans="1:27" ht="24" x14ac:dyDescent="0.2">
      <c r="A536" s="118">
        <v>534</v>
      </c>
      <c r="B536" s="90" t="s">
        <v>243</v>
      </c>
      <c r="C536" s="90" t="s">
        <v>268</v>
      </c>
      <c r="D536" s="90">
        <v>2015</v>
      </c>
      <c r="E536" s="90">
        <v>201089</v>
      </c>
      <c r="F536" s="92">
        <v>40918</v>
      </c>
      <c r="G536" s="93"/>
      <c r="H536" s="93">
        <v>41030</v>
      </c>
      <c r="I536" s="93">
        <v>42339</v>
      </c>
      <c r="J536" s="93">
        <v>42415</v>
      </c>
      <c r="K536" s="136">
        <f t="shared" si="25"/>
        <v>3.7945205479452055</v>
      </c>
      <c r="L536" s="136">
        <f t="shared" si="26"/>
        <v>0.20821917808219179</v>
      </c>
      <c r="M536" s="93" t="s">
        <v>689</v>
      </c>
      <c r="N536" s="90" t="s">
        <v>691</v>
      </c>
      <c r="O536" s="94">
        <v>1747925.62</v>
      </c>
      <c r="P536" s="94"/>
      <c r="Q536" s="95"/>
      <c r="R536" s="95"/>
      <c r="S536" s="94"/>
      <c r="T536" s="95"/>
      <c r="U536" s="95">
        <v>87.2</v>
      </c>
      <c r="V536" s="94">
        <v>1415376.56</v>
      </c>
      <c r="W536" s="96">
        <f t="shared" si="27"/>
        <v>0.80974644676242002</v>
      </c>
      <c r="X536" s="108"/>
      <c r="Y536" s="9"/>
      <c r="Z536" s="10"/>
      <c r="AA536" s="11"/>
    </row>
    <row r="537" spans="1:27" ht="24" x14ac:dyDescent="0.2">
      <c r="A537" s="118">
        <v>535</v>
      </c>
      <c r="B537" s="97" t="s">
        <v>332</v>
      </c>
      <c r="C537" s="90" t="s">
        <v>130</v>
      </c>
      <c r="D537" s="90">
        <v>2013</v>
      </c>
      <c r="E537" s="90">
        <v>203122</v>
      </c>
      <c r="F537" s="92">
        <v>42227</v>
      </c>
      <c r="G537" s="93"/>
      <c r="H537" s="93" t="s">
        <v>698</v>
      </c>
      <c r="I537" s="93" t="s">
        <v>698</v>
      </c>
      <c r="J537" s="93">
        <v>42415</v>
      </c>
      <c r="K537" s="136" t="e">
        <f t="shared" si="25"/>
        <v>#VALUE!</v>
      </c>
      <c r="L537" s="136" t="e">
        <f t="shared" si="26"/>
        <v>#VALUE!</v>
      </c>
      <c r="M537" s="93" t="s">
        <v>689</v>
      </c>
      <c r="N537" s="90" t="s">
        <v>689</v>
      </c>
      <c r="O537" s="94">
        <v>1343377</v>
      </c>
      <c r="P537" s="94"/>
      <c r="Q537" s="95"/>
      <c r="R537" s="95"/>
      <c r="S537" s="94"/>
      <c r="T537" s="95"/>
      <c r="U537" s="95"/>
      <c r="V537" s="94">
        <v>0</v>
      </c>
      <c r="W537" s="96">
        <f t="shared" si="27"/>
        <v>0</v>
      </c>
      <c r="X537" s="108"/>
      <c r="Y537" s="9"/>
      <c r="Z537" s="10"/>
      <c r="AA537" s="11"/>
    </row>
    <row r="538" spans="1:27" ht="24" x14ac:dyDescent="0.2">
      <c r="A538" s="118">
        <v>536</v>
      </c>
      <c r="B538" s="90" t="s">
        <v>104</v>
      </c>
      <c r="C538" s="90" t="s">
        <v>130</v>
      </c>
      <c r="D538" s="90">
        <v>2015</v>
      </c>
      <c r="E538" s="90">
        <v>203477</v>
      </c>
      <c r="F538" s="92">
        <v>41234</v>
      </c>
      <c r="G538" s="93"/>
      <c r="H538" s="93">
        <v>42278</v>
      </c>
      <c r="I538" s="93">
        <v>42278</v>
      </c>
      <c r="J538" s="93">
        <v>42415</v>
      </c>
      <c r="K538" s="136">
        <f t="shared" si="25"/>
        <v>0.37534246575342467</v>
      </c>
      <c r="L538" s="136">
        <f t="shared" si="26"/>
        <v>0.37534246575342467</v>
      </c>
      <c r="M538" s="93" t="s">
        <v>689</v>
      </c>
      <c r="N538" s="90" t="s">
        <v>689</v>
      </c>
      <c r="O538" s="94">
        <v>3277007</v>
      </c>
      <c r="P538" s="94"/>
      <c r="Q538" s="95">
        <v>0</v>
      </c>
      <c r="R538" s="95">
        <v>0</v>
      </c>
      <c r="S538" s="94">
        <v>46117</v>
      </c>
      <c r="T538" s="95">
        <v>43996</v>
      </c>
      <c r="U538" s="95">
        <v>95.4</v>
      </c>
      <c r="V538" s="94">
        <v>43995.82</v>
      </c>
      <c r="W538" s="96">
        <f t="shared" si="27"/>
        <v>1.3425610625793597E-2</v>
      </c>
      <c r="X538" s="108"/>
      <c r="Y538" s="9"/>
      <c r="Z538" s="10"/>
      <c r="AA538" s="11"/>
    </row>
    <row r="539" spans="1:27" ht="24" x14ac:dyDescent="0.2">
      <c r="A539" s="118">
        <v>537</v>
      </c>
      <c r="B539" s="90" t="s">
        <v>99</v>
      </c>
      <c r="C539" s="90" t="s">
        <v>130</v>
      </c>
      <c r="D539" s="90">
        <v>2015</v>
      </c>
      <c r="E539" s="90">
        <v>203576</v>
      </c>
      <c r="F539" s="92">
        <v>40959</v>
      </c>
      <c r="G539" s="93"/>
      <c r="H539" s="93" t="s">
        <v>698</v>
      </c>
      <c r="I539" s="93" t="s">
        <v>698</v>
      </c>
      <c r="J539" s="93">
        <v>42415</v>
      </c>
      <c r="K539" s="136" t="e">
        <f t="shared" si="25"/>
        <v>#VALUE!</v>
      </c>
      <c r="L539" s="136" t="e">
        <f t="shared" si="26"/>
        <v>#VALUE!</v>
      </c>
      <c r="M539" s="93" t="s">
        <v>689</v>
      </c>
      <c r="N539" s="90" t="s">
        <v>689</v>
      </c>
      <c r="O539" s="94">
        <v>3190695</v>
      </c>
      <c r="P539" s="94"/>
      <c r="Q539" s="95">
        <v>0</v>
      </c>
      <c r="R539" s="95">
        <v>0</v>
      </c>
      <c r="S539" s="94">
        <v>0</v>
      </c>
      <c r="T539" s="95">
        <v>0</v>
      </c>
      <c r="U539" s="95">
        <v>0</v>
      </c>
      <c r="V539" s="94">
        <v>0</v>
      </c>
      <c r="W539" s="96">
        <f t="shared" si="27"/>
        <v>0</v>
      </c>
      <c r="X539" s="108"/>
      <c r="Y539" s="9"/>
      <c r="Z539" s="10"/>
      <c r="AA539" s="11"/>
    </row>
    <row r="540" spans="1:27" ht="24" x14ac:dyDescent="0.2">
      <c r="A540" s="118">
        <v>538</v>
      </c>
      <c r="B540" s="90" t="s">
        <v>51</v>
      </c>
      <c r="C540" s="90" t="s">
        <v>267</v>
      </c>
      <c r="D540" s="90">
        <v>2015</v>
      </c>
      <c r="E540" s="91">
        <v>204416</v>
      </c>
      <c r="F540" s="92">
        <v>41851</v>
      </c>
      <c r="G540" s="93"/>
      <c r="H540" s="93">
        <v>41334</v>
      </c>
      <c r="I540" s="93">
        <v>42217</v>
      </c>
      <c r="J540" s="93">
        <v>42415</v>
      </c>
      <c r="K540" s="136">
        <f t="shared" si="25"/>
        <v>2.9616438356164383</v>
      </c>
      <c r="L540" s="136">
        <f t="shared" si="26"/>
        <v>0.54246575342465753</v>
      </c>
      <c r="M540" s="93" t="s">
        <v>689</v>
      </c>
      <c r="N540" s="90" t="s">
        <v>689</v>
      </c>
      <c r="O540" s="94">
        <v>4849725</v>
      </c>
      <c r="P540" s="94">
        <v>31873</v>
      </c>
      <c r="Q540" s="95">
        <v>74370</v>
      </c>
      <c r="R540" s="95">
        <v>3868901</v>
      </c>
      <c r="S540" s="94">
        <v>0</v>
      </c>
      <c r="T540" s="95">
        <v>0</v>
      </c>
      <c r="U540" s="95">
        <v>0</v>
      </c>
      <c r="V540" s="94">
        <v>112243.44</v>
      </c>
      <c r="W540" s="96">
        <f t="shared" si="27"/>
        <v>2.314428962466944E-2</v>
      </c>
      <c r="X540" s="108"/>
      <c r="Y540" s="9"/>
      <c r="Z540" s="10"/>
      <c r="AA540" s="11"/>
    </row>
    <row r="541" spans="1:27" ht="36" x14ac:dyDescent="0.2">
      <c r="A541" s="118">
        <v>539</v>
      </c>
      <c r="B541" s="90" t="s">
        <v>52</v>
      </c>
      <c r="C541" s="90" t="s">
        <v>130</v>
      </c>
      <c r="D541" s="90">
        <v>2015</v>
      </c>
      <c r="E541" s="90">
        <v>204419</v>
      </c>
      <c r="F541" s="92">
        <v>41200</v>
      </c>
      <c r="G541" s="93"/>
      <c r="H541" s="93">
        <v>41699</v>
      </c>
      <c r="I541" s="93">
        <v>41974</v>
      </c>
      <c r="J541" s="93">
        <v>42415</v>
      </c>
      <c r="K541" s="136">
        <f t="shared" si="25"/>
        <v>1.9616438356164383</v>
      </c>
      <c r="L541" s="136">
        <f t="shared" si="26"/>
        <v>1.2082191780821918</v>
      </c>
      <c r="M541" s="93" t="s">
        <v>689</v>
      </c>
      <c r="N541" s="90" t="s">
        <v>689</v>
      </c>
      <c r="O541" s="94">
        <v>2909995</v>
      </c>
      <c r="P541" s="94">
        <v>0</v>
      </c>
      <c r="Q541" s="95">
        <v>105850</v>
      </c>
      <c r="R541" s="95">
        <v>0</v>
      </c>
      <c r="S541" s="94">
        <v>0</v>
      </c>
      <c r="T541" s="95">
        <v>0</v>
      </c>
      <c r="U541" s="95">
        <v>0</v>
      </c>
      <c r="V541" s="94">
        <v>105850.16</v>
      </c>
      <c r="W541" s="96">
        <f t="shared" si="27"/>
        <v>3.637468792901706E-2</v>
      </c>
      <c r="X541" s="108"/>
      <c r="Y541" s="9"/>
      <c r="Z541" s="10"/>
      <c r="AA541" s="11"/>
    </row>
    <row r="542" spans="1:27" ht="36" x14ac:dyDescent="0.2">
      <c r="A542" s="118">
        <v>540</v>
      </c>
      <c r="B542" s="90" t="s">
        <v>183</v>
      </c>
      <c r="C542" s="90" t="s">
        <v>264</v>
      </c>
      <c r="D542" s="90">
        <v>2015</v>
      </c>
      <c r="E542" s="90">
        <v>204529</v>
      </c>
      <c r="F542" s="92">
        <v>40956</v>
      </c>
      <c r="G542" s="93"/>
      <c r="H542" s="93">
        <v>41518</v>
      </c>
      <c r="I542" s="93">
        <v>42339</v>
      </c>
      <c r="J542" s="93">
        <v>42415</v>
      </c>
      <c r="K542" s="136">
        <f t="shared" si="25"/>
        <v>2.4575342465753423</v>
      </c>
      <c r="L542" s="136">
        <f t="shared" si="26"/>
        <v>0.20821917808219179</v>
      </c>
      <c r="M542" s="93" t="s">
        <v>689</v>
      </c>
      <c r="N542" s="90" t="s">
        <v>689</v>
      </c>
      <c r="O542" s="94">
        <v>1401817</v>
      </c>
      <c r="P542" s="94">
        <v>482907</v>
      </c>
      <c r="Q542" s="95">
        <v>741907</v>
      </c>
      <c r="R542" s="95">
        <v>0</v>
      </c>
      <c r="S542" s="94">
        <v>89901</v>
      </c>
      <c r="T542" s="95">
        <v>72737</v>
      </c>
      <c r="U542" s="95">
        <v>80.900000000000006</v>
      </c>
      <c r="V542" s="94">
        <v>1297550.99</v>
      </c>
      <c r="W542" s="96">
        <f t="shared" si="27"/>
        <v>0.92562081213168335</v>
      </c>
      <c r="X542" s="108"/>
      <c r="Y542" s="9"/>
      <c r="Z542" s="10"/>
      <c r="AA542" s="11"/>
    </row>
    <row r="543" spans="1:27" ht="36" x14ac:dyDescent="0.2">
      <c r="A543" s="118">
        <v>541</v>
      </c>
      <c r="B543" s="106" t="s">
        <v>290</v>
      </c>
      <c r="C543" s="90" t="s">
        <v>130</v>
      </c>
      <c r="D543" s="90">
        <v>2014</v>
      </c>
      <c r="E543" s="90">
        <v>205470</v>
      </c>
      <c r="F543" s="92">
        <v>41170</v>
      </c>
      <c r="G543" s="93"/>
      <c r="H543" s="93">
        <v>41518</v>
      </c>
      <c r="I543" s="93">
        <v>41974</v>
      </c>
      <c r="J543" s="93">
        <v>42415</v>
      </c>
      <c r="K543" s="136">
        <f t="shared" si="25"/>
        <v>2.4575342465753423</v>
      </c>
      <c r="L543" s="136">
        <f t="shared" si="26"/>
        <v>1.2082191780821918</v>
      </c>
      <c r="M543" s="93" t="s">
        <v>689</v>
      </c>
      <c r="N543" s="90" t="s">
        <v>689</v>
      </c>
      <c r="O543" s="94">
        <v>4617850.75</v>
      </c>
      <c r="P543" s="94"/>
      <c r="Q543" s="95"/>
      <c r="R543" s="95"/>
      <c r="S543" s="94"/>
      <c r="T543" s="95"/>
      <c r="U543" s="95"/>
      <c r="V543" s="94">
        <v>103544.25</v>
      </c>
      <c r="W543" s="96">
        <f t="shared" si="27"/>
        <v>2.2422606447382476E-2</v>
      </c>
      <c r="X543" s="108"/>
      <c r="Y543" s="9"/>
      <c r="Z543" s="10"/>
      <c r="AA543" s="11"/>
    </row>
    <row r="544" spans="1:27" ht="48" x14ac:dyDescent="0.2">
      <c r="A544" s="118">
        <v>542</v>
      </c>
      <c r="B544" s="90" t="s">
        <v>111</v>
      </c>
      <c r="C544" s="90" t="s">
        <v>130</v>
      </c>
      <c r="D544" s="90">
        <v>2015</v>
      </c>
      <c r="E544" s="90">
        <v>205825</v>
      </c>
      <c r="F544" s="92">
        <v>41719</v>
      </c>
      <c r="G544" s="93"/>
      <c r="H544" s="93">
        <v>41699</v>
      </c>
      <c r="I544" s="93">
        <v>42125</v>
      </c>
      <c r="J544" s="93">
        <v>42415</v>
      </c>
      <c r="K544" s="136">
        <f t="shared" si="25"/>
        <v>1.9616438356164383</v>
      </c>
      <c r="L544" s="136">
        <f t="shared" si="26"/>
        <v>0.79452054794520544</v>
      </c>
      <c r="M544" s="93" t="s">
        <v>689</v>
      </c>
      <c r="N544" s="90" t="s">
        <v>689</v>
      </c>
      <c r="O544" s="94">
        <v>4749803</v>
      </c>
      <c r="P544" s="94">
        <v>0</v>
      </c>
      <c r="Q544" s="95">
        <v>45406</v>
      </c>
      <c r="R544" s="95">
        <v>0</v>
      </c>
      <c r="S544" s="94">
        <v>56110</v>
      </c>
      <c r="T544" s="95">
        <v>56110</v>
      </c>
      <c r="U544" s="95">
        <v>100</v>
      </c>
      <c r="V544" s="94">
        <v>101515.54</v>
      </c>
      <c r="W544" s="96">
        <f t="shared" si="27"/>
        <v>2.1372579031172449E-2</v>
      </c>
      <c r="X544" s="108"/>
      <c r="Y544" s="9"/>
      <c r="Z544" s="10"/>
      <c r="AA544" s="11"/>
    </row>
    <row r="545" spans="1:27" ht="24" x14ac:dyDescent="0.2">
      <c r="A545" s="118">
        <v>543</v>
      </c>
      <c r="B545" s="90" t="s">
        <v>184</v>
      </c>
      <c r="C545" s="90" t="s">
        <v>264</v>
      </c>
      <c r="D545" s="90">
        <v>2015</v>
      </c>
      <c r="E545" s="91">
        <v>206149</v>
      </c>
      <c r="F545" s="92">
        <v>41044</v>
      </c>
      <c r="G545" s="93"/>
      <c r="H545" s="93">
        <v>41487</v>
      </c>
      <c r="I545" s="93">
        <v>42064</v>
      </c>
      <c r="J545" s="93">
        <v>42415</v>
      </c>
      <c r="K545" s="136">
        <f t="shared" si="25"/>
        <v>2.5424657534246577</v>
      </c>
      <c r="L545" s="136">
        <f t="shared" si="26"/>
        <v>0.9616438356164384</v>
      </c>
      <c r="M545" s="93" t="s">
        <v>689</v>
      </c>
      <c r="N545" s="90" t="s">
        <v>689</v>
      </c>
      <c r="O545" s="94">
        <v>4034809</v>
      </c>
      <c r="P545" s="94">
        <v>39765</v>
      </c>
      <c r="Q545" s="95">
        <v>0</v>
      </c>
      <c r="R545" s="95">
        <v>0</v>
      </c>
      <c r="S545" s="94">
        <v>18750</v>
      </c>
      <c r="T545" s="95">
        <v>11500</v>
      </c>
      <c r="U545" s="95">
        <v>61.3</v>
      </c>
      <c r="V545" s="94">
        <v>51265</v>
      </c>
      <c r="W545" s="96">
        <f t="shared" si="27"/>
        <v>1.2705681978998263E-2</v>
      </c>
      <c r="X545" s="108"/>
      <c r="Y545" s="9"/>
      <c r="Z545" s="10"/>
      <c r="AA545" s="11"/>
    </row>
    <row r="546" spans="1:27" ht="24" x14ac:dyDescent="0.2">
      <c r="A546" s="118">
        <v>544</v>
      </c>
      <c r="B546" s="100" t="s">
        <v>632</v>
      </c>
      <c r="C546" s="90" t="s">
        <v>268</v>
      </c>
      <c r="D546" s="90">
        <v>2014</v>
      </c>
      <c r="E546" s="90">
        <v>206996</v>
      </c>
      <c r="F546" s="92">
        <v>40982</v>
      </c>
      <c r="G546" s="93"/>
      <c r="H546" s="93">
        <v>41244</v>
      </c>
      <c r="I546" s="93">
        <v>41974</v>
      </c>
      <c r="J546" s="93">
        <v>42415</v>
      </c>
      <c r="K546" s="136">
        <f t="shared" si="25"/>
        <v>3.2082191780821918</v>
      </c>
      <c r="L546" s="136">
        <f t="shared" si="26"/>
        <v>1.2082191780821918</v>
      </c>
      <c r="M546" s="93" t="s">
        <v>689</v>
      </c>
      <c r="N546" s="90" t="s">
        <v>691</v>
      </c>
      <c r="O546" s="94">
        <v>2181792.8199999998</v>
      </c>
      <c r="P546" s="94"/>
      <c r="Q546" s="95"/>
      <c r="R546" s="95"/>
      <c r="S546" s="94"/>
      <c r="T546" s="95"/>
      <c r="U546" s="95"/>
      <c r="V546" s="94">
        <v>2181467.71</v>
      </c>
      <c r="W546" s="96">
        <f t="shared" si="27"/>
        <v>0.99985098951787743</v>
      </c>
      <c r="X546" s="108"/>
      <c r="Y546" s="9"/>
      <c r="Z546" s="10"/>
      <c r="AA546" s="11"/>
    </row>
    <row r="547" spans="1:27" ht="24" x14ac:dyDescent="0.2">
      <c r="A547" s="118">
        <v>545</v>
      </c>
      <c r="B547" s="90" t="s">
        <v>178</v>
      </c>
      <c r="C547" s="90" t="s">
        <v>264</v>
      </c>
      <c r="D547" s="90">
        <v>2015</v>
      </c>
      <c r="E547" s="90">
        <v>207999</v>
      </c>
      <c r="F547" s="92">
        <v>41053</v>
      </c>
      <c r="G547" s="93"/>
      <c r="H547" s="93">
        <v>41153</v>
      </c>
      <c r="I547" s="93">
        <v>42339</v>
      </c>
      <c r="J547" s="93">
        <v>42415</v>
      </c>
      <c r="K547" s="136">
        <f t="shared" si="25"/>
        <v>3.4575342465753423</v>
      </c>
      <c r="L547" s="136">
        <f t="shared" si="26"/>
        <v>0.20821917808219179</v>
      </c>
      <c r="M547" s="93" t="s">
        <v>689</v>
      </c>
      <c r="N547" s="90" t="s">
        <v>691</v>
      </c>
      <c r="O547" s="94">
        <v>1284934</v>
      </c>
      <c r="P547" s="94">
        <v>1148586</v>
      </c>
      <c r="Q547" s="95">
        <v>70699</v>
      </c>
      <c r="R547" s="95">
        <v>0</v>
      </c>
      <c r="S547" s="94">
        <v>62298</v>
      </c>
      <c r="T547" s="95">
        <v>51324</v>
      </c>
      <c r="U547" s="95">
        <v>82.4</v>
      </c>
      <c r="V547" s="94">
        <v>1270607.6599999999</v>
      </c>
      <c r="W547" s="96">
        <f t="shared" si="27"/>
        <v>0.98885052461838496</v>
      </c>
      <c r="X547" s="108"/>
      <c r="Y547" s="9"/>
      <c r="Z547" s="10"/>
      <c r="AA547" s="11"/>
    </row>
    <row r="548" spans="1:27" ht="36" x14ac:dyDescent="0.2">
      <c r="A548" s="118">
        <v>546</v>
      </c>
      <c r="B548" s="90" t="s">
        <v>179</v>
      </c>
      <c r="C548" s="90" t="s">
        <v>264</v>
      </c>
      <c r="D548" s="90">
        <v>2015</v>
      </c>
      <c r="E548" s="90">
        <v>208016</v>
      </c>
      <c r="F548" s="92">
        <v>41053</v>
      </c>
      <c r="G548" s="93"/>
      <c r="H548" s="93">
        <v>41153</v>
      </c>
      <c r="I548" s="93">
        <v>42339</v>
      </c>
      <c r="J548" s="93">
        <v>42415</v>
      </c>
      <c r="K548" s="136">
        <f t="shared" si="25"/>
        <v>3.4575342465753423</v>
      </c>
      <c r="L548" s="136">
        <f t="shared" si="26"/>
        <v>0.20821917808219179</v>
      </c>
      <c r="M548" s="93" t="s">
        <v>689</v>
      </c>
      <c r="N548" s="90" t="s">
        <v>691</v>
      </c>
      <c r="O548" s="94">
        <v>1307182</v>
      </c>
      <c r="P548" s="94">
        <v>1148585</v>
      </c>
      <c r="Q548" s="95">
        <v>64526</v>
      </c>
      <c r="R548" s="95">
        <v>0</v>
      </c>
      <c r="S548" s="94">
        <v>65900</v>
      </c>
      <c r="T548" s="95">
        <v>55235</v>
      </c>
      <c r="U548" s="95">
        <v>83.8</v>
      </c>
      <c r="V548" s="94">
        <v>1268345.95</v>
      </c>
      <c r="W548" s="96">
        <f t="shared" si="27"/>
        <v>0.97029025032474436</v>
      </c>
      <c r="X548" s="108"/>
      <c r="Y548" s="9"/>
      <c r="Z548" s="10"/>
      <c r="AA548" s="11"/>
    </row>
    <row r="549" spans="1:27" ht="24" x14ac:dyDescent="0.2">
      <c r="A549" s="118">
        <v>547</v>
      </c>
      <c r="B549" s="90" t="s">
        <v>177</v>
      </c>
      <c r="C549" s="90" t="s">
        <v>264</v>
      </c>
      <c r="D549" s="90">
        <v>2015</v>
      </c>
      <c r="E549" s="90">
        <v>208214</v>
      </c>
      <c r="F549" s="92">
        <v>41051</v>
      </c>
      <c r="G549" s="93"/>
      <c r="H549" s="93">
        <v>41153</v>
      </c>
      <c r="I549" s="93">
        <v>42339</v>
      </c>
      <c r="J549" s="93">
        <v>42415</v>
      </c>
      <c r="K549" s="136">
        <f t="shared" si="25"/>
        <v>3.4575342465753423</v>
      </c>
      <c r="L549" s="136">
        <f t="shared" si="26"/>
        <v>0.20821917808219179</v>
      </c>
      <c r="M549" s="93" t="s">
        <v>689</v>
      </c>
      <c r="N549" s="90" t="s">
        <v>691</v>
      </c>
      <c r="O549" s="94">
        <v>1321364</v>
      </c>
      <c r="P549" s="94">
        <v>1148585</v>
      </c>
      <c r="Q549" s="95">
        <v>64365</v>
      </c>
      <c r="R549" s="95">
        <v>0</v>
      </c>
      <c r="S549" s="94">
        <v>67580</v>
      </c>
      <c r="T549" s="95">
        <v>54278</v>
      </c>
      <c r="U549" s="95">
        <v>80.3</v>
      </c>
      <c r="V549" s="94">
        <v>1267228.28</v>
      </c>
      <c r="W549" s="96">
        <f t="shared" si="27"/>
        <v>0.95903042613541767</v>
      </c>
      <c r="X549" s="108"/>
      <c r="Y549" s="9"/>
      <c r="Z549" s="10"/>
      <c r="AA549" s="11"/>
    </row>
    <row r="550" spans="1:27" ht="45.75" customHeight="1" x14ac:dyDescent="0.2">
      <c r="A550" s="118">
        <v>548</v>
      </c>
      <c r="B550" s="90" t="s">
        <v>180</v>
      </c>
      <c r="C550" s="90" t="s">
        <v>264</v>
      </c>
      <c r="D550" s="90">
        <v>2015</v>
      </c>
      <c r="E550" s="90">
        <v>208407</v>
      </c>
      <c r="F550" s="92">
        <v>41053</v>
      </c>
      <c r="G550" s="93"/>
      <c r="H550" s="93">
        <v>41153</v>
      </c>
      <c r="I550" s="93">
        <v>42278</v>
      </c>
      <c r="J550" s="93">
        <v>42415</v>
      </c>
      <c r="K550" s="136">
        <f t="shared" si="25"/>
        <v>3.4575342465753423</v>
      </c>
      <c r="L550" s="136">
        <f t="shared" si="26"/>
        <v>0.37534246575342467</v>
      </c>
      <c r="M550" s="93" t="s">
        <v>689</v>
      </c>
      <c r="N550" s="90" t="s">
        <v>691</v>
      </c>
      <c r="O550" s="94">
        <v>1203154</v>
      </c>
      <c r="P550" s="94">
        <v>1148585</v>
      </c>
      <c r="Q550" s="95">
        <v>53523</v>
      </c>
      <c r="R550" s="95">
        <v>0</v>
      </c>
      <c r="S550" s="94">
        <v>1145</v>
      </c>
      <c r="T550" s="95">
        <v>952</v>
      </c>
      <c r="U550" s="95">
        <v>83.1</v>
      </c>
      <c r="V550" s="94">
        <v>1203060.58</v>
      </c>
      <c r="W550" s="96">
        <f t="shared" si="27"/>
        <v>0.99992235407936148</v>
      </c>
      <c r="X550" s="108" t="s">
        <v>788</v>
      </c>
      <c r="Y550" s="9"/>
      <c r="Z550" s="10"/>
      <c r="AA550" s="11"/>
    </row>
    <row r="551" spans="1:27" ht="24" x14ac:dyDescent="0.2">
      <c r="A551" s="118">
        <v>549</v>
      </c>
      <c r="B551" s="90" t="s">
        <v>181</v>
      </c>
      <c r="C551" s="90" t="s">
        <v>264</v>
      </c>
      <c r="D551" s="90">
        <v>2015</v>
      </c>
      <c r="E551" s="90">
        <v>208510</v>
      </c>
      <c r="F551" s="92">
        <v>41051</v>
      </c>
      <c r="G551" s="93"/>
      <c r="H551" s="93">
        <v>41153</v>
      </c>
      <c r="I551" s="93">
        <v>41518</v>
      </c>
      <c r="J551" s="93">
        <v>42415</v>
      </c>
      <c r="K551" s="136">
        <f t="shared" si="25"/>
        <v>3.4575342465753423</v>
      </c>
      <c r="L551" s="136">
        <f t="shared" si="26"/>
        <v>2.4575342465753423</v>
      </c>
      <c r="M551" s="93" t="s">
        <v>689</v>
      </c>
      <c r="N551" s="90" t="s">
        <v>691</v>
      </c>
      <c r="O551" s="94">
        <v>1087045</v>
      </c>
      <c r="P551" s="94">
        <v>1148586</v>
      </c>
      <c r="Q551" s="95">
        <v>0</v>
      </c>
      <c r="R551" s="95">
        <v>0</v>
      </c>
      <c r="S551" s="94">
        <v>0</v>
      </c>
      <c r="T551" s="95">
        <v>0</v>
      </c>
      <c r="U551" s="95">
        <v>0</v>
      </c>
      <c r="V551" s="94">
        <v>1148585.51</v>
      </c>
      <c r="W551" s="96">
        <f t="shared" si="27"/>
        <v>1.0566126609294004</v>
      </c>
      <c r="X551" s="116"/>
      <c r="Y551" s="9"/>
      <c r="Z551" s="10"/>
      <c r="AA551" s="11"/>
    </row>
    <row r="552" spans="1:27" ht="24" x14ac:dyDescent="0.2">
      <c r="A552" s="118">
        <v>550</v>
      </c>
      <c r="B552" s="90" t="s">
        <v>176</v>
      </c>
      <c r="C552" s="90" t="s">
        <v>264</v>
      </c>
      <c r="D552" s="90">
        <v>2015</v>
      </c>
      <c r="E552" s="90">
        <v>208515</v>
      </c>
      <c r="F552" s="92">
        <v>41037</v>
      </c>
      <c r="G552" s="93"/>
      <c r="H552" s="93">
        <v>41122</v>
      </c>
      <c r="I552" s="93">
        <v>42339</v>
      </c>
      <c r="J552" s="93">
        <v>42415</v>
      </c>
      <c r="K552" s="136">
        <f t="shared" si="25"/>
        <v>3.5424657534246577</v>
      </c>
      <c r="L552" s="136">
        <f t="shared" si="26"/>
        <v>0.20821917808219179</v>
      </c>
      <c r="M552" s="93" t="s">
        <v>689</v>
      </c>
      <c r="N552" s="90" t="s">
        <v>689</v>
      </c>
      <c r="O552" s="94">
        <v>1134404</v>
      </c>
      <c r="P552" s="94">
        <v>790875</v>
      </c>
      <c r="Q552" s="95">
        <v>66081</v>
      </c>
      <c r="R552" s="95">
        <v>0</v>
      </c>
      <c r="S552" s="94">
        <v>50500</v>
      </c>
      <c r="T552" s="95">
        <v>46295</v>
      </c>
      <c r="U552" s="95">
        <v>91.7</v>
      </c>
      <c r="V552" s="94">
        <v>903251.82</v>
      </c>
      <c r="W552" s="96">
        <f t="shared" si="27"/>
        <v>0.79623469240235401</v>
      </c>
      <c r="X552" s="108"/>
      <c r="Y552" s="9"/>
      <c r="Z552" s="10"/>
      <c r="AA552" s="11"/>
    </row>
    <row r="553" spans="1:27" ht="24" x14ac:dyDescent="0.2">
      <c r="A553" s="118">
        <v>551</v>
      </c>
      <c r="B553" s="90" t="s">
        <v>53</v>
      </c>
      <c r="C553" s="90" t="s">
        <v>130</v>
      </c>
      <c r="D553" s="90">
        <v>2015</v>
      </c>
      <c r="E553" s="90">
        <v>212304</v>
      </c>
      <c r="F553" s="92">
        <v>41719</v>
      </c>
      <c r="G553" s="93"/>
      <c r="H553" s="93">
        <v>41699</v>
      </c>
      <c r="I553" s="93">
        <v>41852</v>
      </c>
      <c r="J553" s="93">
        <v>42415</v>
      </c>
      <c r="K553" s="136">
        <f t="shared" si="25"/>
        <v>1.9616438356164383</v>
      </c>
      <c r="L553" s="136">
        <f t="shared" si="26"/>
        <v>1.5424657534246575</v>
      </c>
      <c r="M553" s="93" t="s">
        <v>689</v>
      </c>
      <c r="N553" s="90" t="s">
        <v>689</v>
      </c>
      <c r="O553" s="94">
        <v>4522513</v>
      </c>
      <c r="P553" s="94">
        <v>0</v>
      </c>
      <c r="Q553" s="95">
        <v>98171</v>
      </c>
      <c r="R553" s="95">
        <v>0</v>
      </c>
      <c r="S553" s="94">
        <v>0</v>
      </c>
      <c r="T553" s="95">
        <v>0</v>
      </c>
      <c r="U553" s="95">
        <v>0</v>
      </c>
      <c r="V553" s="94">
        <v>98171.49</v>
      </c>
      <c r="W553" s="96">
        <f t="shared" si="27"/>
        <v>2.1707287519129301E-2</v>
      </c>
      <c r="X553" s="108"/>
      <c r="Y553" s="9"/>
      <c r="Z553" s="10"/>
      <c r="AA553" s="11"/>
    </row>
    <row r="554" spans="1:27" ht="24" x14ac:dyDescent="0.2">
      <c r="A554" s="118">
        <v>552</v>
      </c>
      <c r="B554" s="90" t="s">
        <v>233</v>
      </c>
      <c r="C554" s="90" t="s">
        <v>267</v>
      </c>
      <c r="D554" s="90">
        <v>2015</v>
      </c>
      <c r="E554" s="91">
        <v>212512</v>
      </c>
      <c r="F554" s="92">
        <v>41148</v>
      </c>
      <c r="G554" s="93"/>
      <c r="H554" s="93">
        <v>41365</v>
      </c>
      <c r="I554" s="93">
        <v>42339</v>
      </c>
      <c r="J554" s="93">
        <v>42415</v>
      </c>
      <c r="K554" s="136">
        <f t="shared" si="25"/>
        <v>2.8767123287671232</v>
      </c>
      <c r="L554" s="136">
        <f t="shared" si="26"/>
        <v>0.20821917808219179</v>
      </c>
      <c r="M554" s="93" t="s">
        <v>689</v>
      </c>
      <c r="N554" s="90" t="s">
        <v>691</v>
      </c>
      <c r="O554" s="94">
        <v>5711826</v>
      </c>
      <c r="P554" s="94"/>
      <c r="Q554" s="95"/>
      <c r="R554" s="95"/>
      <c r="S554" s="94"/>
      <c r="T554" s="95"/>
      <c r="U554" s="95"/>
      <c r="V554" s="94">
        <v>5340314.55</v>
      </c>
      <c r="W554" s="96">
        <f t="shared" si="27"/>
        <v>0.93495749870531764</v>
      </c>
      <c r="X554" s="108"/>
      <c r="Y554" s="9"/>
      <c r="Z554" s="10"/>
      <c r="AA554" s="11"/>
    </row>
    <row r="555" spans="1:27" ht="24" x14ac:dyDescent="0.2">
      <c r="A555" s="118">
        <v>553</v>
      </c>
      <c r="B555" s="90" t="s">
        <v>251</v>
      </c>
      <c r="C555" s="90" t="s">
        <v>268</v>
      </c>
      <c r="D555" s="90">
        <v>2015</v>
      </c>
      <c r="E555" s="90">
        <v>215434</v>
      </c>
      <c r="F555" s="92">
        <v>41047</v>
      </c>
      <c r="G555" s="93"/>
      <c r="H555" s="93">
        <v>41548</v>
      </c>
      <c r="I555" s="93">
        <v>42095</v>
      </c>
      <c r="J555" s="93">
        <v>42415</v>
      </c>
      <c r="K555" s="136">
        <f t="shared" si="25"/>
        <v>2.3753424657534246</v>
      </c>
      <c r="L555" s="136">
        <f t="shared" si="26"/>
        <v>0.87671232876712324</v>
      </c>
      <c r="M555" s="93" t="s">
        <v>689</v>
      </c>
      <c r="N555" s="90" t="s">
        <v>689</v>
      </c>
      <c r="O555" s="94">
        <v>597767.51</v>
      </c>
      <c r="P555" s="94"/>
      <c r="Q555" s="95"/>
      <c r="R555" s="95"/>
      <c r="S555" s="94"/>
      <c r="T555" s="95"/>
      <c r="U555" s="95"/>
      <c r="V555" s="94">
        <v>307584.82</v>
      </c>
      <c r="W555" s="96">
        <f t="shared" si="27"/>
        <v>0.51455593496541829</v>
      </c>
      <c r="X555" s="108"/>
      <c r="Y555" s="9"/>
      <c r="Z555" s="10"/>
      <c r="AA555" s="11"/>
    </row>
    <row r="556" spans="1:27" ht="24" x14ac:dyDescent="0.2">
      <c r="A556" s="118">
        <v>554</v>
      </c>
      <c r="B556" s="90" t="s">
        <v>102</v>
      </c>
      <c r="C556" s="90" t="s">
        <v>130</v>
      </c>
      <c r="D556" s="90">
        <v>2015</v>
      </c>
      <c r="E556" s="90">
        <v>216811</v>
      </c>
      <c r="F556" s="92">
        <v>41204</v>
      </c>
      <c r="G556" s="93"/>
      <c r="H556" s="93">
        <v>41730</v>
      </c>
      <c r="I556" s="93">
        <v>41913</v>
      </c>
      <c r="J556" s="93">
        <v>42415</v>
      </c>
      <c r="K556" s="136">
        <f t="shared" si="25"/>
        <v>1.8767123287671232</v>
      </c>
      <c r="L556" s="136">
        <f t="shared" si="26"/>
        <v>1.3753424657534246</v>
      </c>
      <c r="M556" s="93" t="s">
        <v>689</v>
      </c>
      <c r="N556" s="90" t="s">
        <v>689</v>
      </c>
      <c r="O556" s="94">
        <v>8790431</v>
      </c>
      <c r="P556" s="94"/>
      <c r="Q556" s="95">
        <v>273610</v>
      </c>
      <c r="R556" s="95">
        <v>0</v>
      </c>
      <c r="S556" s="94">
        <v>2808</v>
      </c>
      <c r="T556" s="95">
        <v>0</v>
      </c>
      <c r="U556" s="95">
        <v>0</v>
      </c>
      <c r="V556" s="94">
        <v>273610</v>
      </c>
      <c r="W556" s="96">
        <f t="shared" si="27"/>
        <v>3.1125891324327557E-2</v>
      </c>
      <c r="X556" s="108"/>
      <c r="Y556" s="9"/>
      <c r="Z556" s="10"/>
      <c r="AA556" s="11"/>
    </row>
    <row r="557" spans="1:27" ht="24" x14ac:dyDescent="0.2">
      <c r="A557" s="118">
        <v>555</v>
      </c>
      <c r="B557" s="100" t="s">
        <v>634</v>
      </c>
      <c r="C557" s="90" t="s">
        <v>268</v>
      </c>
      <c r="D557" s="90">
        <v>2014</v>
      </c>
      <c r="E557" s="90">
        <v>218541</v>
      </c>
      <c r="F557" s="92">
        <v>41066</v>
      </c>
      <c r="G557" s="93"/>
      <c r="H557" s="93">
        <v>41244</v>
      </c>
      <c r="I557" s="93">
        <v>41974</v>
      </c>
      <c r="J557" s="93">
        <v>42415</v>
      </c>
      <c r="K557" s="136">
        <f t="shared" si="25"/>
        <v>3.2082191780821918</v>
      </c>
      <c r="L557" s="136">
        <f t="shared" si="26"/>
        <v>1.2082191780821918</v>
      </c>
      <c r="M557" s="93" t="s">
        <v>689</v>
      </c>
      <c r="N557" s="90" t="s">
        <v>689</v>
      </c>
      <c r="O557" s="94">
        <v>3729378.31</v>
      </c>
      <c r="P557" s="94"/>
      <c r="Q557" s="95"/>
      <c r="R557" s="95"/>
      <c r="S557" s="94"/>
      <c r="T557" s="95"/>
      <c r="U557" s="95"/>
      <c r="V557" s="94">
        <v>3720213.55</v>
      </c>
      <c r="W557" s="96">
        <f t="shared" si="27"/>
        <v>0.99754255019518245</v>
      </c>
      <c r="X557" s="108"/>
      <c r="Y557" s="9"/>
      <c r="Z557" s="10"/>
      <c r="AA557" s="11"/>
    </row>
    <row r="558" spans="1:27" ht="24" x14ac:dyDescent="0.2">
      <c r="A558" s="118">
        <v>556</v>
      </c>
      <c r="B558" s="89" t="s">
        <v>659</v>
      </c>
      <c r="C558" s="90" t="s">
        <v>268</v>
      </c>
      <c r="D558" s="90">
        <v>2012</v>
      </c>
      <c r="E558" s="90">
        <v>218640</v>
      </c>
      <c r="F558" s="92">
        <v>41080</v>
      </c>
      <c r="G558" s="93"/>
      <c r="H558" s="93">
        <v>41244</v>
      </c>
      <c r="I558" s="93">
        <v>41244</v>
      </c>
      <c r="J558" s="93">
        <v>42415</v>
      </c>
      <c r="K558" s="136">
        <f t="shared" si="25"/>
        <v>3.2082191780821918</v>
      </c>
      <c r="L558" s="136">
        <f t="shared" si="26"/>
        <v>3.2082191780821918</v>
      </c>
      <c r="M558" s="93" t="s">
        <v>689</v>
      </c>
      <c r="N558" s="90" t="s">
        <v>689</v>
      </c>
      <c r="O558" s="94">
        <v>2779453.36</v>
      </c>
      <c r="P558" s="94"/>
      <c r="Q558" s="95"/>
      <c r="R558" s="95"/>
      <c r="S558" s="94"/>
      <c r="T558" s="95"/>
      <c r="U558" s="95"/>
      <c r="V558" s="94">
        <v>15750</v>
      </c>
      <c r="W558" s="96">
        <f t="shared" si="27"/>
        <v>5.6665818634207988E-3</v>
      </c>
      <c r="X558" s="108"/>
      <c r="Y558" s="9"/>
      <c r="Z558" s="10"/>
      <c r="AA558" s="11"/>
    </row>
    <row r="559" spans="1:27" x14ac:dyDescent="0.2">
      <c r="A559" s="118">
        <v>557</v>
      </c>
      <c r="B559" s="90" t="s">
        <v>189</v>
      </c>
      <c r="C559" s="90" t="s">
        <v>264</v>
      </c>
      <c r="D559" s="90">
        <v>2015</v>
      </c>
      <c r="E559" s="90">
        <v>222125</v>
      </c>
      <c r="F559" s="92">
        <v>41534</v>
      </c>
      <c r="G559" s="93"/>
      <c r="H559" s="93">
        <v>42036</v>
      </c>
      <c r="I559" s="93">
        <v>42125</v>
      </c>
      <c r="J559" s="93">
        <v>42415</v>
      </c>
      <c r="K559" s="136">
        <f t="shared" si="25"/>
        <v>1.0383561643835617</v>
      </c>
      <c r="L559" s="136">
        <f t="shared" si="26"/>
        <v>0.79452054794520544</v>
      </c>
      <c r="M559" s="93" t="s">
        <v>689</v>
      </c>
      <c r="N559" s="90" t="s">
        <v>691</v>
      </c>
      <c r="O559" s="94">
        <v>21891998</v>
      </c>
      <c r="P559" s="94">
        <v>0</v>
      </c>
      <c r="Q559" s="95">
        <v>0</v>
      </c>
      <c r="R559" s="95">
        <v>0</v>
      </c>
      <c r="S559" s="94">
        <v>1854</v>
      </c>
      <c r="T559" s="95">
        <v>1854</v>
      </c>
      <c r="U559" s="95">
        <v>100</v>
      </c>
      <c r="V559" s="94">
        <v>1854</v>
      </c>
      <c r="W559" s="96">
        <f t="shared" si="27"/>
        <v>8.4688478411152788E-5</v>
      </c>
      <c r="X559" s="108"/>
      <c r="Y559" s="9"/>
      <c r="Z559" s="10"/>
      <c r="AA559" s="11"/>
    </row>
    <row r="560" spans="1:27" x14ac:dyDescent="0.2">
      <c r="A560" s="118">
        <v>558</v>
      </c>
      <c r="B560" s="90" t="s">
        <v>190</v>
      </c>
      <c r="C560" s="90" t="s">
        <v>264</v>
      </c>
      <c r="D560" s="90">
        <v>2015</v>
      </c>
      <c r="E560" s="90">
        <v>222281</v>
      </c>
      <c r="F560" s="92">
        <v>41603</v>
      </c>
      <c r="G560" s="93"/>
      <c r="H560" s="93">
        <v>42036</v>
      </c>
      <c r="I560" s="93">
        <v>42125</v>
      </c>
      <c r="J560" s="93">
        <v>42415</v>
      </c>
      <c r="K560" s="136">
        <f t="shared" si="25"/>
        <v>1.0383561643835617</v>
      </c>
      <c r="L560" s="136">
        <f t="shared" si="26"/>
        <v>0.79452054794520544</v>
      </c>
      <c r="M560" s="93" t="s">
        <v>689</v>
      </c>
      <c r="N560" s="90" t="s">
        <v>691</v>
      </c>
      <c r="O560" s="94">
        <v>17297146</v>
      </c>
      <c r="P560" s="94"/>
      <c r="Q560" s="95">
        <v>0</v>
      </c>
      <c r="R560" s="95">
        <v>0</v>
      </c>
      <c r="S560" s="94">
        <v>1854</v>
      </c>
      <c r="T560" s="95">
        <v>1854</v>
      </c>
      <c r="U560" s="95">
        <v>100</v>
      </c>
      <c r="V560" s="94">
        <v>1854</v>
      </c>
      <c r="W560" s="96">
        <f t="shared" si="27"/>
        <v>1.0718531253653059E-4</v>
      </c>
      <c r="X560" s="108"/>
      <c r="Y560" s="9"/>
      <c r="Z560" s="10"/>
      <c r="AA560" s="11"/>
    </row>
    <row r="561" spans="1:27" x14ac:dyDescent="0.2">
      <c r="A561" s="118">
        <v>559</v>
      </c>
      <c r="B561" s="90" t="s">
        <v>191</v>
      </c>
      <c r="C561" s="90" t="s">
        <v>264</v>
      </c>
      <c r="D561" s="90">
        <v>2015</v>
      </c>
      <c r="E561" s="90">
        <v>222514</v>
      </c>
      <c r="F561" s="92">
        <v>41745</v>
      </c>
      <c r="G561" s="93"/>
      <c r="H561" s="93">
        <v>41730</v>
      </c>
      <c r="I561" s="93">
        <v>42125</v>
      </c>
      <c r="J561" s="93">
        <v>42415</v>
      </c>
      <c r="K561" s="136">
        <f t="shared" si="25"/>
        <v>1.8767123287671232</v>
      </c>
      <c r="L561" s="136">
        <f t="shared" si="26"/>
        <v>0.79452054794520544</v>
      </c>
      <c r="M561" s="93" t="s">
        <v>689</v>
      </c>
      <c r="N561" s="90" t="s">
        <v>691</v>
      </c>
      <c r="O561" s="94">
        <v>12593305</v>
      </c>
      <c r="P561" s="94"/>
      <c r="Q561" s="95">
        <v>73344</v>
      </c>
      <c r="R561" s="95">
        <v>0</v>
      </c>
      <c r="S561" s="94">
        <v>1854</v>
      </c>
      <c r="T561" s="95">
        <v>1854</v>
      </c>
      <c r="U561" s="95">
        <v>100</v>
      </c>
      <c r="V561" s="94">
        <v>75198.320000000007</v>
      </c>
      <c r="W561" s="96">
        <f t="shared" si="27"/>
        <v>5.9712934769705021E-3</v>
      </c>
      <c r="X561" s="108"/>
      <c r="Y561" s="9"/>
      <c r="Z561" s="10"/>
      <c r="AA561" s="11"/>
    </row>
    <row r="562" spans="1:27" ht="24" x14ac:dyDescent="0.2">
      <c r="A562" s="118">
        <v>560</v>
      </c>
      <c r="B562" s="106" t="s">
        <v>306</v>
      </c>
      <c r="C562" s="90" t="s">
        <v>130</v>
      </c>
      <c r="D562" s="90">
        <v>2014</v>
      </c>
      <c r="E562" s="90">
        <v>223075</v>
      </c>
      <c r="F562" s="92">
        <v>41204</v>
      </c>
      <c r="G562" s="93"/>
      <c r="H562" s="93">
        <v>41487</v>
      </c>
      <c r="I562" s="93">
        <v>41974</v>
      </c>
      <c r="J562" s="93">
        <v>42415</v>
      </c>
      <c r="K562" s="136">
        <f t="shared" si="25"/>
        <v>2.5424657534246577</v>
      </c>
      <c r="L562" s="136">
        <f t="shared" si="26"/>
        <v>1.2082191780821918</v>
      </c>
      <c r="M562" s="93" t="s">
        <v>689</v>
      </c>
      <c r="N562" s="90" t="s">
        <v>689</v>
      </c>
      <c r="O562" s="94">
        <v>4852591</v>
      </c>
      <c r="P562" s="94"/>
      <c r="Q562" s="95"/>
      <c r="R562" s="95"/>
      <c r="S562" s="94"/>
      <c r="T562" s="95"/>
      <c r="U562" s="95"/>
      <c r="V562" s="94">
        <v>97700</v>
      </c>
      <c r="W562" s="96">
        <f t="shared" si="27"/>
        <v>2.0133574002012534E-2</v>
      </c>
      <c r="X562" s="108"/>
      <c r="Y562" s="9"/>
      <c r="Z562" s="10"/>
      <c r="AA562" s="11"/>
    </row>
    <row r="563" spans="1:27" ht="48" x14ac:dyDescent="0.2">
      <c r="A563" s="118">
        <v>561</v>
      </c>
      <c r="B563" s="100" t="s">
        <v>629</v>
      </c>
      <c r="C563" s="90" t="s">
        <v>267</v>
      </c>
      <c r="D563" s="90">
        <v>2014</v>
      </c>
      <c r="E563" s="90">
        <v>225834</v>
      </c>
      <c r="F563" s="92" t="s">
        <v>752</v>
      </c>
      <c r="G563" s="93"/>
      <c r="H563" s="93">
        <v>41944</v>
      </c>
      <c r="I563" s="93">
        <v>41974</v>
      </c>
      <c r="J563" s="93">
        <v>42415</v>
      </c>
      <c r="K563" s="136">
        <f t="shared" si="25"/>
        <v>1.2904109589041095</v>
      </c>
      <c r="L563" s="136">
        <f t="shared" si="26"/>
        <v>1.2082191780821918</v>
      </c>
      <c r="M563" s="93" t="s">
        <v>689</v>
      </c>
      <c r="N563" s="90" t="s">
        <v>689</v>
      </c>
      <c r="O563" s="94">
        <v>54957896</v>
      </c>
      <c r="P563" s="94"/>
      <c r="Q563" s="95"/>
      <c r="R563" s="95"/>
      <c r="S563" s="94"/>
      <c r="T563" s="95"/>
      <c r="U563" s="95"/>
      <c r="V563" s="94">
        <v>198000</v>
      </c>
      <c r="W563" s="96">
        <f t="shared" si="27"/>
        <v>3.6027580095133191E-3</v>
      </c>
      <c r="X563" s="108"/>
      <c r="Y563" s="9"/>
      <c r="Z563" s="10"/>
      <c r="AA563" s="11"/>
    </row>
    <row r="564" spans="1:27" ht="24" x14ac:dyDescent="0.2">
      <c r="A564" s="118">
        <v>562</v>
      </c>
      <c r="B564" s="90" t="s">
        <v>100</v>
      </c>
      <c r="C564" s="90" t="s">
        <v>130</v>
      </c>
      <c r="D564" s="90">
        <v>2015</v>
      </c>
      <c r="E564" s="90">
        <v>227298</v>
      </c>
      <c r="F564" s="92" t="s">
        <v>702</v>
      </c>
      <c r="G564" s="93"/>
      <c r="H564" s="93">
        <v>42125</v>
      </c>
      <c r="I564" s="93">
        <v>42156</v>
      </c>
      <c r="J564" s="93">
        <v>42415</v>
      </c>
      <c r="K564" s="136">
        <f t="shared" si="25"/>
        <v>0.79452054794520544</v>
      </c>
      <c r="L564" s="136">
        <f t="shared" si="26"/>
        <v>0.70958904109589038</v>
      </c>
      <c r="M564" s="93" t="s">
        <v>689</v>
      </c>
      <c r="N564" s="90" t="s">
        <v>689</v>
      </c>
      <c r="O564" s="94">
        <v>7683871</v>
      </c>
      <c r="P564" s="94"/>
      <c r="Q564" s="95">
        <v>0</v>
      </c>
      <c r="R564" s="95">
        <v>0</v>
      </c>
      <c r="S564" s="94">
        <v>99182</v>
      </c>
      <c r="T564" s="95">
        <v>99179</v>
      </c>
      <c r="U564" s="95">
        <v>100</v>
      </c>
      <c r="V564" s="94">
        <v>99179.03</v>
      </c>
      <c r="W564" s="96">
        <f t="shared" si="27"/>
        <v>1.2907430382420527E-2</v>
      </c>
      <c r="X564" s="108"/>
      <c r="Y564" s="9"/>
      <c r="Z564" s="10"/>
      <c r="AA564" s="11"/>
    </row>
    <row r="565" spans="1:27" ht="24" x14ac:dyDescent="0.2">
      <c r="A565" s="118">
        <v>563</v>
      </c>
      <c r="B565" s="90" t="s">
        <v>116</v>
      </c>
      <c r="C565" s="90" t="s">
        <v>130</v>
      </c>
      <c r="D565" s="90">
        <v>2015</v>
      </c>
      <c r="E565" s="90">
        <v>228736</v>
      </c>
      <c r="F565" s="92">
        <v>41458</v>
      </c>
      <c r="G565" s="93"/>
      <c r="H565" s="93" t="s">
        <v>698</v>
      </c>
      <c r="I565" s="93" t="s">
        <v>698</v>
      </c>
      <c r="J565" s="93">
        <v>42415</v>
      </c>
      <c r="K565" s="136" t="e">
        <f t="shared" si="25"/>
        <v>#VALUE!</v>
      </c>
      <c r="L565" s="136" t="e">
        <f t="shared" si="26"/>
        <v>#VALUE!</v>
      </c>
      <c r="M565" s="93" t="s">
        <v>689</v>
      </c>
      <c r="N565" s="90" t="s">
        <v>689</v>
      </c>
      <c r="O565" s="94">
        <v>880794</v>
      </c>
      <c r="P565" s="94"/>
      <c r="Q565" s="95">
        <v>0</v>
      </c>
      <c r="R565" s="95">
        <v>0</v>
      </c>
      <c r="S565" s="94">
        <v>12000</v>
      </c>
      <c r="T565" s="95">
        <v>0</v>
      </c>
      <c r="U565" s="95">
        <v>0</v>
      </c>
      <c r="V565" s="94">
        <v>0</v>
      </c>
      <c r="W565" s="96">
        <f t="shared" si="27"/>
        <v>0</v>
      </c>
      <c r="X565" s="108"/>
      <c r="Y565" s="9"/>
      <c r="Z565" s="10"/>
      <c r="AA565" s="11"/>
    </row>
    <row r="566" spans="1:27" ht="24" x14ac:dyDescent="0.2">
      <c r="A566" s="118">
        <v>564</v>
      </c>
      <c r="B566" s="90" t="s">
        <v>109</v>
      </c>
      <c r="C566" s="90" t="s">
        <v>130</v>
      </c>
      <c r="D566" s="90">
        <v>2015</v>
      </c>
      <c r="E566" s="90">
        <v>229572</v>
      </c>
      <c r="F566" s="92">
        <v>41278</v>
      </c>
      <c r="G566" s="93"/>
      <c r="H566" s="93" t="s">
        <v>698</v>
      </c>
      <c r="I566" s="93" t="s">
        <v>698</v>
      </c>
      <c r="J566" s="93">
        <v>42415</v>
      </c>
      <c r="K566" s="136" t="e">
        <f t="shared" si="25"/>
        <v>#VALUE!</v>
      </c>
      <c r="L566" s="136" t="e">
        <f t="shared" si="26"/>
        <v>#VALUE!</v>
      </c>
      <c r="M566" s="93" t="s">
        <v>689</v>
      </c>
      <c r="N566" s="90" t="s">
        <v>689</v>
      </c>
      <c r="O566" s="94">
        <v>3899121</v>
      </c>
      <c r="P566" s="94">
        <v>0</v>
      </c>
      <c r="Q566" s="95">
        <v>0</v>
      </c>
      <c r="R566" s="95">
        <v>0</v>
      </c>
      <c r="S566" s="94">
        <v>7278</v>
      </c>
      <c r="T566" s="95">
        <v>0</v>
      </c>
      <c r="U566" s="95">
        <v>0</v>
      </c>
      <c r="V566" s="94">
        <v>0</v>
      </c>
      <c r="W566" s="96">
        <f t="shared" si="27"/>
        <v>0</v>
      </c>
      <c r="X566" s="108"/>
      <c r="Y566" s="9"/>
      <c r="Z566" s="10"/>
      <c r="AA566" s="11"/>
    </row>
    <row r="567" spans="1:27" ht="36" x14ac:dyDescent="0.2">
      <c r="A567" s="118">
        <v>565</v>
      </c>
      <c r="B567" s="90" t="s">
        <v>238</v>
      </c>
      <c r="C567" s="90" t="s">
        <v>267</v>
      </c>
      <c r="D567" s="90">
        <v>2015</v>
      </c>
      <c r="E567" s="90">
        <v>230102</v>
      </c>
      <c r="F567" s="92">
        <v>41157</v>
      </c>
      <c r="G567" s="93"/>
      <c r="H567" s="93">
        <v>41609</v>
      </c>
      <c r="I567" s="93">
        <v>42370</v>
      </c>
      <c r="J567" s="93">
        <v>42415</v>
      </c>
      <c r="K567" s="136">
        <f t="shared" si="25"/>
        <v>2.2082191780821918</v>
      </c>
      <c r="L567" s="136">
        <f t="shared" si="26"/>
        <v>0.12328767123287671</v>
      </c>
      <c r="M567" s="93" t="s">
        <v>689</v>
      </c>
      <c r="N567" s="90" t="s">
        <v>691</v>
      </c>
      <c r="O567" s="94">
        <v>8072267.1900000004</v>
      </c>
      <c r="P567" s="94"/>
      <c r="Q567" s="95"/>
      <c r="R567" s="95">
        <v>3250000</v>
      </c>
      <c r="S567" s="94">
        <v>1827664</v>
      </c>
      <c r="T567" s="95"/>
      <c r="U567" s="95">
        <v>93.7</v>
      </c>
      <c r="V567" s="94">
        <v>4045005.23</v>
      </c>
      <c r="W567" s="96">
        <f t="shared" si="27"/>
        <v>0.5010990264310119</v>
      </c>
      <c r="X567" s="108"/>
      <c r="Y567" s="9"/>
      <c r="Z567" s="10"/>
      <c r="AA567" s="11"/>
    </row>
    <row r="568" spans="1:27" ht="12.75" customHeight="1" x14ac:dyDescent="0.2">
      <c r="A568" s="118">
        <v>566</v>
      </c>
      <c r="B568" s="90" t="s">
        <v>244</v>
      </c>
      <c r="C568" s="90" t="s">
        <v>268</v>
      </c>
      <c r="D568" s="90">
        <v>2015</v>
      </c>
      <c r="E568" s="90">
        <v>231082</v>
      </c>
      <c r="F568" s="92">
        <v>41162</v>
      </c>
      <c r="G568" s="93"/>
      <c r="H568" s="93">
        <v>41244</v>
      </c>
      <c r="I568" s="93">
        <v>42339</v>
      </c>
      <c r="J568" s="93">
        <v>42415</v>
      </c>
      <c r="K568" s="136">
        <f t="shared" si="25"/>
        <v>3.2082191780821918</v>
      </c>
      <c r="L568" s="136">
        <f t="shared" si="26"/>
        <v>0.20821917808219179</v>
      </c>
      <c r="M568" s="93" t="s">
        <v>689</v>
      </c>
      <c r="N568" s="90" t="s">
        <v>691</v>
      </c>
      <c r="O568" s="94">
        <v>4581654.6399999997</v>
      </c>
      <c r="P568" s="94"/>
      <c r="Q568" s="95"/>
      <c r="R568" s="95"/>
      <c r="S568" s="94"/>
      <c r="T568" s="95"/>
      <c r="U568" s="95">
        <v>94</v>
      </c>
      <c r="V568" s="94">
        <v>2707724.61</v>
      </c>
      <c r="W568" s="96">
        <f t="shared" si="27"/>
        <v>0.59099273575976041</v>
      </c>
      <c r="X568" s="108"/>
      <c r="Y568" s="9"/>
      <c r="Z568" s="10"/>
      <c r="AA568" s="11"/>
    </row>
    <row r="569" spans="1:27" ht="36" x14ac:dyDescent="0.2">
      <c r="A569" s="118">
        <v>567</v>
      </c>
      <c r="B569" s="90" t="s">
        <v>246</v>
      </c>
      <c r="C569" s="90" t="s">
        <v>268</v>
      </c>
      <c r="D569" s="90">
        <v>2015</v>
      </c>
      <c r="E569" s="91">
        <v>231413</v>
      </c>
      <c r="F569" s="92">
        <v>41499</v>
      </c>
      <c r="G569" s="93"/>
      <c r="H569" s="93">
        <v>41609</v>
      </c>
      <c r="I569" s="93">
        <v>42339</v>
      </c>
      <c r="J569" s="93">
        <v>42415</v>
      </c>
      <c r="K569" s="136">
        <f t="shared" si="25"/>
        <v>2.2082191780821918</v>
      </c>
      <c r="L569" s="136">
        <f t="shared" si="26"/>
        <v>0.20821917808219179</v>
      </c>
      <c r="M569" s="93" t="s">
        <v>689</v>
      </c>
      <c r="N569" s="90" t="s">
        <v>691</v>
      </c>
      <c r="O569" s="94">
        <v>4696372.9800000004</v>
      </c>
      <c r="P569" s="94"/>
      <c r="Q569" s="95"/>
      <c r="R569" s="95"/>
      <c r="S569" s="94"/>
      <c r="T569" s="95"/>
      <c r="U569" s="95"/>
      <c r="V569" s="94">
        <v>2126690.88</v>
      </c>
      <c r="W569" s="96">
        <f t="shared" si="27"/>
        <v>0.45283687838609438</v>
      </c>
      <c r="X569" s="108"/>
      <c r="Y569" s="9"/>
      <c r="Z569" s="10"/>
      <c r="AA569" s="11"/>
    </row>
    <row r="570" spans="1:27" ht="36" x14ac:dyDescent="0.2">
      <c r="A570" s="118">
        <v>568</v>
      </c>
      <c r="B570" s="90" t="s">
        <v>55</v>
      </c>
      <c r="C570" s="90" t="s">
        <v>130</v>
      </c>
      <c r="D570" s="90">
        <v>2015</v>
      </c>
      <c r="E570" s="90">
        <v>233444</v>
      </c>
      <c r="F570" s="92">
        <v>41360</v>
      </c>
      <c r="G570" s="93"/>
      <c r="H570" s="93"/>
      <c r="I570" s="93"/>
      <c r="J570" s="93">
        <v>42415</v>
      </c>
      <c r="K570" s="136">
        <f t="shared" si="25"/>
        <v>116.20547945205479</v>
      </c>
      <c r="L570" s="136">
        <f t="shared" si="26"/>
        <v>116.20547945205479</v>
      </c>
      <c r="M570" s="93" t="s">
        <v>689</v>
      </c>
      <c r="N570" s="90" t="s">
        <v>689</v>
      </c>
      <c r="O570" s="94">
        <v>5744071</v>
      </c>
      <c r="P570" s="94"/>
      <c r="Q570" s="95">
        <v>0</v>
      </c>
      <c r="R570" s="95">
        <v>1436018</v>
      </c>
      <c r="S570" s="94">
        <v>386</v>
      </c>
      <c r="T570" s="95">
        <v>0</v>
      </c>
      <c r="U570" s="95">
        <v>0</v>
      </c>
      <c r="V570" s="94">
        <v>0</v>
      </c>
      <c r="W570" s="96">
        <f t="shared" si="27"/>
        <v>0</v>
      </c>
      <c r="X570" s="108"/>
      <c r="Y570" s="9"/>
      <c r="Z570" s="10"/>
      <c r="AA570" s="11"/>
    </row>
    <row r="571" spans="1:27" ht="36" x14ac:dyDescent="0.2">
      <c r="A571" s="118">
        <v>569</v>
      </c>
      <c r="B571" s="90" t="s">
        <v>115</v>
      </c>
      <c r="C571" s="90" t="s">
        <v>130</v>
      </c>
      <c r="D571" s="90">
        <v>2015</v>
      </c>
      <c r="E571" s="90">
        <v>233833</v>
      </c>
      <c r="F571" s="92">
        <v>41953</v>
      </c>
      <c r="G571" s="93"/>
      <c r="H571" s="93">
        <v>42339</v>
      </c>
      <c r="I571" s="93">
        <v>42339</v>
      </c>
      <c r="J571" s="93">
        <v>42415</v>
      </c>
      <c r="K571" s="136">
        <f t="shared" si="25"/>
        <v>0.20821917808219179</v>
      </c>
      <c r="L571" s="136">
        <f t="shared" si="26"/>
        <v>0.20821917808219179</v>
      </c>
      <c r="M571" s="93" t="s">
        <v>689</v>
      </c>
      <c r="N571" s="90" t="s">
        <v>689</v>
      </c>
      <c r="O571" s="94">
        <v>3457905</v>
      </c>
      <c r="P571" s="94"/>
      <c r="Q571" s="95">
        <v>0</v>
      </c>
      <c r="R571" s="95">
        <v>0</v>
      </c>
      <c r="S571" s="94">
        <v>120000</v>
      </c>
      <c r="T571" s="95">
        <v>34500</v>
      </c>
      <c r="U571" s="95">
        <v>28.8</v>
      </c>
      <c r="V571" s="94">
        <v>34500</v>
      </c>
      <c r="W571" s="96">
        <f t="shared" si="27"/>
        <v>9.9771393372576744E-3</v>
      </c>
      <c r="X571" s="108"/>
      <c r="Y571" s="9"/>
      <c r="Z571" s="10"/>
      <c r="AA571" s="11"/>
    </row>
    <row r="572" spans="1:27" ht="30" customHeight="1" x14ac:dyDescent="0.2">
      <c r="A572" s="118">
        <v>570</v>
      </c>
      <c r="B572" s="90" t="s">
        <v>214</v>
      </c>
      <c r="C572" s="90" t="s">
        <v>265</v>
      </c>
      <c r="D572" s="90">
        <v>2015</v>
      </c>
      <c r="E572" s="90">
        <v>234754</v>
      </c>
      <c r="F572" s="92">
        <v>41627</v>
      </c>
      <c r="G572" s="93"/>
      <c r="H572" s="93">
        <v>42339</v>
      </c>
      <c r="I572" s="93">
        <v>42339</v>
      </c>
      <c r="J572" s="93">
        <v>42415</v>
      </c>
      <c r="K572" s="136">
        <f t="shared" si="25"/>
        <v>0.20821917808219179</v>
      </c>
      <c r="L572" s="136">
        <f t="shared" si="26"/>
        <v>0.20821917808219179</v>
      </c>
      <c r="M572" s="93" t="s">
        <v>689</v>
      </c>
      <c r="N572" s="90" t="s">
        <v>691</v>
      </c>
      <c r="O572" s="94">
        <v>8931416</v>
      </c>
      <c r="P572" s="94"/>
      <c r="Q572" s="95">
        <v>0</v>
      </c>
      <c r="R572" s="95">
        <v>0</v>
      </c>
      <c r="S572" s="94">
        <v>239578</v>
      </c>
      <c r="T572" s="95">
        <v>238377</v>
      </c>
      <c r="U572" s="95">
        <v>99.5</v>
      </c>
      <c r="V572" s="94">
        <v>238377.1</v>
      </c>
      <c r="W572" s="96">
        <f t="shared" si="27"/>
        <v>2.6689732064881986E-2</v>
      </c>
      <c r="X572" s="108"/>
      <c r="Y572" s="9"/>
      <c r="Z572" s="10"/>
      <c r="AA572" s="11"/>
    </row>
    <row r="573" spans="1:27" ht="36" x14ac:dyDescent="0.2">
      <c r="A573" s="118">
        <v>571</v>
      </c>
      <c r="B573" s="90" t="s">
        <v>114</v>
      </c>
      <c r="C573" s="90" t="s">
        <v>130</v>
      </c>
      <c r="D573" s="90">
        <v>2015</v>
      </c>
      <c r="E573" s="90">
        <v>235587</v>
      </c>
      <c r="F573" s="92">
        <v>41492</v>
      </c>
      <c r="G573" s="93"/>
      <c r="H573" s="93">
        <v>41852</v>
      </c>
      <c r="I573" s="93">
        <v>42339</v>
      </c>
      <c r="J573" s="93">
        <v>42415</v>
      </c>
      <c r="K573" s="136">
        <f t="shared" si="25"/>
        <v>1.5424657534246575</v>
      </c>
      <c r="L573" s="136">
        <f t="shared" si="26"/>
        <v>0.20821917808219179</v>
      </c>
      <c r="M573" s="93" t="s">
        <v>689</v>
      </c>
      <c r="N573" s="90" t="s">
        <v>689</v>
      </c>
      <c r="O573" s="94">
        <v>3085784</v>
      </c>
      <c r="P573" s="94">
        <v>0</v>
      </c>
      <c r="Q573" s="95">
        <v>114000</v>
      </c>
      <c r="R573" s="95">
        <v>350000</v>
      </c>
      <c r="S573" s="94">
        <v>601383</v>
      </c>
      <c r="T573" s="95">
        <v>487336</v>
      </c>
      <c r="U573" s="95">
        <v>81</v>
      </c>
      <c r="V573" s="94">
        <v>621139.69999999995</v>
      </c>
      <c r="W573" s="96">
        <f t="shared" si="27"/>
        <v>0.20129072546879495</v>
      </c>
      <c r="X573" s="108"/>
      <c r="Y573" s="9"/>
      <c r="Z573" s="10"/>
      <c r="AA573" s="11"/>
    </row>
    <row r="574" spans="1:27" ht="24" x14ac:dyDescent="0.2">
      <c r="A574" s="118">
        <v>572</v>
      </c>
      <c r="B574" s="90" t="s">
        <v>112</v>
      </c>
      <c r="C574" s="90" t="s">
        <v>130</v>
      </c>
      <c r="D574" s="90">
        <v>2015</v>
      </c>
      <c r="E574" s="90">
        <v>235871</v>
      </c>
      <c r="F574" s="92">
        <v>41257</v>
      </c>
      <c r="G574" s="93"/>
      <c r="H574" s="93" t="s">
        <v>698</v>
      </c>
      <c r="I574" s="93" t="s">
        <v>698</v>
      </c>
      <c r="J574" s="93">
        <v>42415</v>
      </c>
      <c r="K574" s="136" t="e">
        <f t="shared" si="25"/>
        <v>#VALUE!</v>
      </c>
      <c r="L574" s="136" t="e">
        <f t="shared" si="26"/>
        <v>#VALUE!</v>
      </c>
      <c r="M574" s="93" t="s">
        <v>689</v>
      </c>
      <c r="N574" s="90" t="s">
        <v>689</v>
      </c>
      <c r="O574" s="94">
        <v>4825182</v>
      </c>
      <c r="P574" s="94"/>
      <c r="Q574" s="95">
        <v>0</v>
      </c>
      <c r="R574" s="95">
        <v>0</v>
      </c>
      <c r="S574" s="94">
        <v>0</v>
      </c>
      <c r="T574" s="95">
        <v>0</v>
      </c>
      <c r="U574" s="95">
        <v>0</v>
      </c>
      <c r="V574" s="94">
        <v>0</v>
      </c>
      <c r="W574" s="96">
        <f t="shared" si="27"/>
        <v>0</v>
      </c>
      <c r="X574" s="108"/>
      <c r="Y574" s="9"/>
      <c r="Z574" s="10"/>
      <c r="AA574" s="11"/>
    </row>
    <row r="575" spans="1:27" ht="24" x14ac:dyDescent="0.2">
      <c r="A575" s="118">
        <v>573</v>
      </c>
      <c r="B575" s="90" t="s">
        <v>252</v>
      </c>
      <c r="C575" s="90" t="s">
        <v>268</v>
      </c>
      <c r="D575" s="90">
        <v>2015</v>
      </c>
      <c r="E575" s="90">
        <v>235943</v>
      </c>
      <c r="F575" s="92">
        <v>41198</v>
      </c>
      <c r="G575" s="93"/>
      <c r="H575" s="93">
        <v>41699</v>
      </c>
      <c r="I575" s="93">
        <v>41730</v>
      </c>
      <c r="J575" s="93">
        <v>42415</v>
      </c>
      <c r="K575" s="136">
        <f t="shared" si="25"/>
        <v>1.9616438356164383</v>
      </c>
      <c r="L575" s="136">
        <f t="shared" si="26"/>
        <v>1.8767123287671232</v>
      </c>
      <c r="M575" s="93" t="s">
        <v>689</v>
      </c>
      <c r="N575" s="90" t="s">
        <v>691</v>
      </c>
      <c r="O575" s="94">
        <v>2841652.97</v>
      </c>
      <c r="P575" s="94"/>
      <c r="Q575" s="95"/>
      <c r="R575" s="95"/>
      <c r="S575" s="94"/>
      <c r="T575" s="95"/>
      <c r="U575" s="95"/>
      <c r="V575" s="94">
        <v>19750</v>
      </c>
      <c r="W575" s="96">
        <f t="shared" si="27"/>
        <v>6.9501801270265588E-3</v>
      </c>
      <c r="X575" s="108"/>
      <c r="Y575" s="9"/>
      <c r="Z575" s="10"/>
      <c r="AA575" s="11"/>
    </row>
    <row r="576" spans="1:27" ht="12.75" customHeight="1" x14ac:dyDescent="0.2">
      <c r="A576" s="118">
        <v>574</v>
      </c>
      <c r="B576" s="90" t="s">
        <v>193</v>
      </c>
      <c r="C576" s="90" t="s">
        <v>264</v>
      </c>
      <c r="D576" s="90">
        <v>2015</v>
      </c>
      <c r="E576" s="90">
        <v>239260</v>
      </c>
      <c r="F576" s="92">
        <v>41428</v>
      </c>
      <c r="G576" s="93"/>
      <c r="H576" s="93">
        <v>41944</v>
      </c>
      <c r="I576" s="93">
        <v>41974</v>
      </c>
      <c r="J576" s="93">
        <v>42415</v>
      </c>
      <c r="K576" s="136">
        <f t="shared" si="25"/>
        <v>1.2904109589041095</v>
      </c>
      <c r="L576" s="136">
        <f t="shared" si="26"/>
        <v>1.2082191780821918</v>
      </c>
      <c r="M576" s="93" t="s">
        <v>689</v>
      </c>
      <c r="N576" s="90" t="s">
        <v>689</v>
      </c>
      <c r="O576" s="94">
        <v>1204433</v>
      </c>
      <c r="P576" s="94">
        <v>0</v>
      </c>
      <c r="Q576" s="95">
        <v>46304</v>
      </c>
      <c r="R576" s="95">
        <v>0</v>
      </c>
      <c r="S576" s="94">
        <v>0</v>
      </c>
      <c r="T576" s="95">
        <v>0</v>
      </c>
      <c r="U576" s="95">
        <v>0</v>
      </c>
      <c r="V576" s="94">
        <v>46304.25</v>
      </c>
      <c r="W576" s="96">
        <f t="shared" si="27"/>
        <v>3.8444853304417929E-2</v>
      </c>
      <c r="X576" s="108"/>
      <c r="Y576" s="9"/>
      <c r="Z576" s="10"/>
      <c r="AA576" s="11"/>
    </row>
    <row r="577" spans="1:27" ht="12.75" customHeight="1" x14ac:dyDescent="0.2">
      <c r="A577" s="118">
        <v>575</v>
      </c>
      <c r="B577" s="90" t="s">
        <v>54</v>
      </c>
      <c r="C577" s="90" t="s">
        <v>130</v>
      </c>
      <c r="D577" s="90">
        <v>2015</v>
      </c>
      <c r="E577" s="90">
        <v>239537</v>
      </c>
      <c r="F577" s="92">
        <v>41360</v>
      </c>
      <c r="G577" s="93"/>
      <c r="H577" s="93"/>
      <c r="I577" s="93"/>
      <c r="J577" s="93">
        <v>42415</v>
      </c>
      <c r="K577" s="136">
        <f t="shared" si="25"/>
        <v>116.20547945205479</v>
      </c>
      <c r="L577" s="136">
        <f t="shared" si="26"/>
        <v>116.20547945205479</v>
      </c>
      <c r="M577" s="93" t="s">
        <v>689</v>
      </c>
      <c r="N577" s="90" t="s">
        <v>689</v>
      </c>
      <c r="O577" s="94">
        <v>6910110</v>
      </c>
      <c r="P577" s="94"/>
      <c r="Q577" s="95">
        <v>0</v>
      </c>
      <c r="R577" s="95">
        <v>1000000</v>
      </c>
      <c r="S577" s="94">
        <v>0</v>
      </c>
      <c r="T577" s="95">
        <v>0</v>
      </c>
      <c r="U577" s="95">
        <v>0</v>
      </c>
      <c r="V577" s="94">
        <v>0</v>
      </c>
      <c r="W577" s="96">
        <f t="shared" si="27"/>
        <v>0</v>
      </c>
      <c r="X577" s="108"/>
      <c r="Y577" s="9"/>
      <c r="Z577" s="10"/>
      <c r="AA577" s="11"/>
    </row>
    <row r="578" spans="1:27" ht="36" x14ac:dyDescent="0.2">
      <c r="A578" s="118">
        <v>576</v>
      </c>
      <c r="B578" s="90" t="s">
        <v>110</v>
      </c>
      <c r="C578" s="90" t="s">
        <v>130</v>
      </c>
      <c r="D578" s="90">
        <v>2015</v>
      </c>
      <c r="E578" s="90">
        <v>239846</v>
      </c>
      <c r="F578" s="92">
        <v>41254</v>
      </c>
      <c r="G578" s="93"/>
      <c r="H578" s="93">
        <v>42125</v>
      </c>
      <c r="I578" s="93">
        <v>42125</v>
      </c>
      <c r="J578" s="93">
        <v>42415</v>
      </c>
      <c r="K578" s="136">
        <f t="shared" si="25"/>
        <v>0.79452054794520544</v>
      </c>
      <c r="L578" s="136">
        <f t="shared" si="26"/>
        <v>0.79452054794520544</v>
      </c>
      <c r="M578" s="93" t="s">
        <v>689</v>
      </c>
      <c r="N578" s="90" t="s">
        <v>689</v>
      </c>
      <c r="O578" s="94">
        <v>6691210</v>
      </c>
      <c r="P578" s="94"/>
      <c r="Q578" s="95">
        <v>0</v>
      </c>
      <c r="R578" s="95">
        <v>0</v>
      </c>
      <c r="S578" s="94">
        <v>109386</v>
      </c>
      <c r="T578" s="95">
        <v>109385</v>
      </c>
      <c r="U578" s="95">
        <v>100</v>
      </c>
      <c r="V578" s="94">
        <v>109384.82</v>
      </c>
      <c r="W578" s="96">
        <f t="shared" si="27"/>
        <v>1.6347539533208492E-2</v>
      </c>
      <c r="X578" s="108"/>
      <c r="Y578" s="9"/>
      <c r="Z578" s="10"/>
      <c r="AA578" s="11"/>
    </row>
    <row r="579" spans="1:27" ht="24" x14ac:dyDescent="0.2">
      <c r="A579" s="118">
        <v>577</v>
      </c>
      <c r="B579" s="90" t="s">
        <v>254</v>
      </c>
      <c r="C579" s="90" t="s">
        <v>268</v>
      </c>
      <c r="D579" s="90">
        <v>2015</v>
      </c>
      <c r="E579" s="91">
        <v>240208</v>
      </c>
      <c r="F579" s="92">
        <v>41234</v>
      </c>
      <c r="G579" s="93"/>
      <c r="H579" s="93">
        <v>41365</v>
      </c>
      <c r="I579" s="93">
        <v>42064</v>
      </c>
      <c r="J579" s="93">
        <v>42415</v>
      </c>
      <c r="K579" s="136">
        <f t="shared" si="25"/>
        <v>2.8767123287671232</v>
      </c>
      <c r="L579" s="136">
        <f t="shared" si="26"/>
        <v>0.9616438356164384</v>
      </c>
      <c r="M579" s="93" t="s">
        <v>689</v>
      </c>
      <c r="N579" s="90" t="s">
        <v>691</v>
      </c>
      <c r="O579" s="94">
        <v>2453148.2999999998</v>
      </c>
      <c r="P579" s="94"/>
      <c r="Q579" s="95"/>
      <c r="R579" s="95"/>
      <c r="S579" s="94"/>
      <c r="T579" s="95"/>
      <c r="U579" s="95"/>
      <c r="V579" s="94">
        <v>2443192.7999999998</v>
      </c>
      <c r="W579" s="96">
        <f t="shared" si="27"/>
        <v>0.99594174555203208</v>
      </c>
      <c r="X579" s="108"/>
      <c r="Y579" s="9"/>
      <c r="Z579" s="10"/>
      <c r="AA579" s="11"/>
    </row>
    <row r="580" spans="1:27" ht="36" x14ac:dyDescent="0.2">
      <c r="A580" s="118">
        <v>578</v>
      </c>
      <c r="B580" s="100" t="s">
        <v>593</v>
      </c>
      <c r="C580" s="90" t="s">
        <v>266</v>
      </c>
      <c r="D580" s="90">
        <v>2014</v>
      </c>
      <c r="E580" s="90">
        <v>241438</v>
      </c>
      <c r="F580" s="92">
        <v>41381</v>
      </c>
      <c r="G580" s="93"/>
      <c r="H580" s="93">
        <v>41944</v>
      </c>
      <c r="I580" s="93">
        <v>41974</v>
      </c>
      <c r="J580" s="93">
        <v>42415</v>
      </c>
      <c r="K580" s="136">
        <f t="shared" ref="K580:K626" si="28">+(J580-H580)/365</f>
        <v>1.2904109589041095</v>
      </c>
      <c r="L580" s="136">
        <f t="shared" si="26"/>
        <v>1.2082191780821918</v>
      </c>
      <c r="M580" s="93" t="s">
        <v>689</v>
      </c>
      <c r="N580" s="90" t="s">
        <v>689</v>
      </c>
      <c r="O580" s="94">
        <v>9778000</v>
      </c>
      <c r="P580" s="94"/>
      <c r="Q580" s="95"/>
      <c r="R580" s="95"/>
      <c r="S580" s="94"/>
      <c r="T580" s="95"/>
      <c r="U580" s="95"/>
      <c r="V580" s="94">
        <v>117000</v>
      </c>
      <c r="W580" s="96">
        <f t="shared" si="27"/>
        <v>1.1965637144610349E-2</v>
      </c>
      <c r="X580" s="108"/>
      <c r="Y580" s="9"/>
      <c r="Z580" s="10"/>
      <c r="AA580" s="11"/>
    </row>
    <row r="581" spans="1:27" ht="24" x14ac:dyDescent="0.2">
      <c r="A581" s="118">
        <v>579</v>
      </c>
      <c r="B581" s="106" t="s">
        <v>304</v>
      </c>
      <c r="C581" s="90" t="s">
        <v>130</v>
      </c>
      <c r="D581" s="90">
        <v>2014</v>
      </c>
      <c r="E581" s="90">
        <v>243060</v>
      </c>
      <c r="F581" s="92">
        <v>41254</v>
      </c>
      <c r="G581" s="93"/>
      <c r="H581" s="93">
        <v>41579</v>
      </c>
      <c r="I581" s="93">
        <v>41821</v>
      </c>
      <c r="J581" s="93">
        <v>42415</v>
      </c>
      <c r="K581" s="136">
        <f t="shared" si="28"/>
        <v>2.2904109589041095</v>
      </c>
      <c r="L581" s="136">
        <f t="shared" ref="L581:L626" si="29">+(J581-I581)/365</f>
        <v>1.6273972602739726</v>
      </c>
      <c r="M581" s="93" t="s">
        <v>689</v>
      </c>
      <c r="N581" s="90" t="s">
        <v>691</v>
      </c>
      <c r="O581" s="94">
        <v>1170258.27</v>
      </c>
      <c r="P581" s="94"/>
      <c r="Q581" s="95"/>
      <c r="R581" s="95"/>
      <c r="S581" s="94"/>
      <c r="T581" s="95"/>
      <c r="U581" s="95"/>
      <c r="V581" s="94">
        <v>1056483.3799999999</v>
      </c>
      <c r="W581" s="96">
        <f t="shared" si="27"/>
        <v>0.90277796541442079</v>
      </c>
      <c r="X581" s="108"/>
      <c r="Y581" s="9"/>
      <c r="Z581" s="10"/>
      <c r="AA581" s="11"/>
    </row>
    <row r="582" spans="1:27" ht="36" x14ac:dyDescent="0.2">
      <c r="A582" s="118">
        <v>580</v>
      </c>
      <c r="B582" s="90" t="s">
        <v>253</v>
      </c>
      <c r="C582" s="90" t="s">
        <v>268</v>
      </c>
      <c r="D582" s="90">
        <v>2015</v>
      </c>
      <c r="E582" s="90">
        <v>243913</v>
      </c>
      <c r="F582" s="92">
        <v>41263</v>
      </c>
      <c r="G582" s="93"/>
      <c r="H582" s="93">
        <v>41579</v>
      </c>
      <c r="I582" s="93">
        <v>42339</v>
      </c>
      <c r="J582" s="93">
        <v>42415</v>
      </c>
      <c r="K582" s="136">
        <f t="shared" si="28"/>
        <v>2.2904109589041095</v>
      </c>
      <c r="L582" s="136">
        <f t="shared" si="29"/>
        <v>0.20821917808219179</v>
      </c>
      <c r="M582" s="93" t="s">
        <v>689</v>
      </c>
      <c r="N582" s="90" t="s">
        <v>691</v>
      </c>
      <c r="O582" s="94">
        <v>1390688.84</v>
      </c>
      <c r="P582" s="94"/>
      <c r="Q582" s="95"/>
      <c r="R582" s="95"/>
      <c r="S582" s="94"/>
      <c r="T582" s="95"/>
      <c r="U582" s="95"/>
      <c r="V582" s="94">
        <v>745838</v>
      </c>
      <c r="W582" s="96">
        <f t="shared" si="27"/>
        <v>0.5363083232910677</v>
      </c>
      <c r="X582" s="108"/>
      <c r="Y582" s="9"/>
      <c r="Z582" s="10"/>
      <c r="AA582" s="11"/>
    </row>
    <row r="583" spans="1:27" ht="24" x14ac:dyDescent="0.2">
      <c r="A583" s="118">
        <v>581</v>
      </c>
      <c r="B583" s="100" t="s">
        <v>530</v>
      </c>
      <c r="C583" s="90" t="s">
        <v>265</v>
      </c>
      <c r="D583" s="90">
        <v>2014</v>
      </c>
      <c r="E583" s="90">
        <v>244164</v>
      </c>
      <c r="F583" s="92">
        <v>41534</v>
      </c>
      <c r="G583" s="93"/>
      <c r="H583" s="93" t="s">
        <v>698</v>
      </c>
      <c r="I583" s="93" t="s">
        <v>698</v>
      </c>
      <c r="J583" s="93">
        <v>42415</v>
      </c>
      <c r="K583" s="136" t="e">
        <f t="shared" si="28"/>
        <v>#VALUE!</v>
      </c>
      <c r="L583" s="136" t="e">
        <f t="shared" si="29"/>
        <v>#VALUE!</v>
      </c>
      <c r="M583" s="93" t="s">
        <v>689</v>
      </c>
      <c r="N583" s="90" t="s">
        <v>689</v>
      </c>
      <c r="O583" s="94">
        <v>4980624</v>
      </c>
      <c r="P583" s="94"/>
      <c r="Q583" s="95"/>
      <c r="R583" s="95"/>
      <c r="S583" s="94"/>
      <c r="T583" s="95"/>
      <c r="U583" s="95"/>
      <c r="V583" s="94">
        <v>0</v>
      </c>
      <c r="W583" s="96">
        <f t="shared" si="27"/>
        <v>0</v>
      </c>
      <c r="X583" s="108"/>
      <c r="Y583" s="9"/>
      <c r="Z583" s="10"/>
      <c r="AA583" s="11"/>
    </row>
    <row r="584" spans="1:27" ht="36" x14ac:dyDescent="0.2">
      <c r="A584" s="118">
        <v>582</v>
      </c>
      <c r="B584" s="90" t="s">
        <v>60</v>
      </c>
      <c r="C584" s="90" t="s">
        <v>130</v>
      </c>
      <c r="D584" s="90">
        <v>2015</v>
      </c>
      <c r="E584" s="90">
        <v>245341</v>
      </c>
      <c r="F584" s="92">
        <v>41451</v>
      </c>
      <c r="G584" s="93"/>
      <c r="H584" s="93">
        <v>41913</v>
      </c>
      <c r="I584" s="93">
        <v>42339</v>
      </c>
      <c r="J584" s="93">
        <v>42415</v>
      </c>
      <c r="K584" s="136">
        <f t="shared" si="28"/>
        <v>1.3753424657534246</v>
      </c>
      <c r="L584" s="136">
        <f t="shared" si="29"/>
        <v>0.20821917808219179</v>
      </c>
      <c r="M584" s="93" t="s">
        <v>689</v>
      </c>
      <c r="N584" s="90" t="s">
        <v>691</v>
      </c>
      <c r="O584" s="94">
        <v>7733728</v>
      </c>
      <c r="P584" s="94"/>
      <c r="Q584" s="95">
        <v>16471</v>
      </c>
      <c r="R584" s="95">
        <v>0</v>
      </c>
      <c r="S584" s="94">
        <v>7943029</v>
      </c>
      <c r="T584" s="95">
        <v>7173202</v>
      </c>
      <c r="U584" s="95">
        <v>90.3</v>
      </c>
      <c r="V584" s="94">
        <v>7189673.4100000001</v>
      </c>
      <c r="W584" s="96">
        <f t="shared" ref="W584:W626" si="30">+V584/O584</f>
        <v>0.92965170355099125</v>
      </c>
      <c r="X584" s="108"/>
      <c r="Y584" s="9"/>
      <c r="Z584" s="10"/>
      <c r="AA584" s="11"/>
    </row>
    <row r="585" spans="1:27" ht="36" x14ac:dyDescent="0.2">
      <c r="A585" s="118">
        <v>583</v>
      </c>
      <c r="B585" s="90" t="s">
        <v>59</v>
      </c>
      <c r="C585" s="90" t="s">
        <v>130</v>
      </c>
      <c r="D585" s="90">
        <v>2015</v>
      </c>
      <c r="E585" s="90">
        <v>245564</v>
      </c>
      <c r="F585" s="92">
        <v>41446</v>
      </c>
      <c r="G585" s="93"/>
      <c r="H585" s="93">
        <v>42095</v>
      </c>
      <c r="I585" s="93">
        <v>42339</v>
      </c>
      <c r="J585" s="93">
        <v>42415</v>
      </c>
      <c r="K585" s="136">
        <f t="shared" si="28"/>
        <v>0.87671232876712324</v>
      </c>
      <c r="L585" s="136">
        <f t="shared" si="29"/>
        <v>0.20821917808219179</v>
      </c>
      <c r="M585" s="93" t="s">
        <v>689</v>
      </c>
      <c r="N585" s="90" t="s">
        <v>691</v>
      </c>
      <c r="O585" s="94">
        <v>8334396</v>
      </c>
      <c r="P585" s="94"/>
      <c r="Q585" s="95">
        <v>0</v>
      </c>
      <c r="R585" s="95">
        <v>0</v>
      </c>
      <c r="S585" s="94">
        <v>1877762</v>
      </c>
      <c r="T585" s="95">
        <v>1506395</v>
      </c>
      <c r="U585" s="95">
        <v>80.2</v>
      </c>
      <c r="V585" s="94">
        <v>1507514.6</v>
      </c>
      <c r="W585" s="96">
        <f t="shared" si="30"/>
        <v>0.18087868634991666</v>
      </c>
      <c r="X585" s="108"/>
      <c r="Y585" s="9"/>
      <c r="Z585" s="10"/>
      <c r="AA585" s="11"/>
    </row>
    <row r="586" spans="1:27" ht="36" x14ac:dyDescent="0.2">
      <c r="A586" s="118">
        <v>584</v>
      </c>
      <c r="B586" s="106" t="s">
        <v>305</v>
      </c>
      <c r="C586" s="90" t="s">
        <v>130</v>
      </c>
      <c r="D586" s="90">
        <v>2014</v>
      </c>
      <c r="E586" s="90">
        <v>246014</v>
      </c>
      <c r="F586" s="92">
        <v>41276</v>
      </c>
      <c r="G586" s="93"/>
      <c r="H586" s="93">
        <v>41609</v>
      </c>
      <c r="I586" s="93">
        <v>41913</v>
      </c>
      <c r="J586" s="93">
        <v>42415</v>
      </c>
      <c r="K586" s="136">
        <f t="shared" si="28"/>
        <v>2.2082191780821918</v>
      </c>
      <c r="L586" s="136">
        <f t="shared" si="29"/>
        <v>1.3753424657534246</v>
      </c>
      <c r="M586" s="93" t="s">
        <v>689</v>
      </c>
      <c r="N586" s="90" t="s">
        <v>691</v>
      </c>
      <c r="O586" s="94">
        <v>1080085.6299999999</v>
      </c>
      <c r="P586" s="94"/>
      <c r="Q586" s="95"/>
      <c r="R586" s="95"/>
      <c r="S586" s="94"/>
      <c r="T586" s="95"/>
      <c r="U586" s="95"/>
      <c r="V586" s="94">
        <v>996403.7</v>
      </c>
      <c r="W586" s="96">
        <f t="shared" si="30"/>
        <v>0.92252287441320746</v>
      </c>
      <c r="X586" s="108"/>
      <c r="Y586" s="9"/>
      <c r="Z586" s="10"/>
      <c r="AA586" s="11"/>
    </row>
    <row r="587" spans="1:27" ht="36" x14ac:dyDescent="0.2">
      <c r="A587" s="118">
        <v>585</v>
      </c>
      <c r="B587" s="90" t="s">
        <v>234</v>
      </c>
      <c r="C587" s="90" t="s">
        <v>267</v>
      </c>
      <c r="D587" s="90">
        <v>2015</v>
      </c>
      <c r="E587" s="90">
        <v>246973</v>
      </c>
      <c r="F587" s="92">
        <v>41368</v>
      </c>
      <c r="G587" s="93"/>
      <c r="H587" s="93">
        <v>41913</v>
      </c>
      <c r="I587" s="93">
        <v>42064</v>
      </c>
      <c r="J587" s="93">
        <v>42415</v>
      </c>
      <c r="K587" s="136">
        <f t="shared" si="28"/>
        <v>1.3753424657534246</v>
      </c>
      <c r="L587" s="136">
        <f t="shared" si="29"/>
        <v>0.9616438356164384</v>
      </c>
      <c r="M587" s="93" t="s">
        <v>689</v>
      </c>
      <c r="N587" s="90" t="s">
        <v>691</v>
      </c>
      <c r="O587" s="94">
        <v>288999.75</v>
      </c>
      <c r="P587" s="94"/>
      <c r="Q587" s="95"/>
      <c r="R587" s="95"/>
      <c r="S587" s="94"/>
      <c r="T587" s="95"/>
      <c r="U587" s="95"/>
      <c r="V587" s="94">
        <v>268902.93</v>
      </c>
      <c r="W587" s="96">
        <f t="shared" si="30"/>
        <v>0.93046077029478402</v>
      </c>
      <c r="X587" s="108"/>
      <c r="Y587" s="9"/>
      <c r="Z587" s="10"/>
      <c r="AA587" s="11"/>
    </row>
    <row r="588" spans="1:27" ht="24" x14ac:dyDescent="0.2">
      <c r="A588" s="118">
        <v>586</v>
      </c>
      <c r="B588" s="90" t="s">
        <v>58</v>
      </c>
      <c r="C588" s="90" t="s">
        <v>130</v>
      </c>
      <c r="D588" s="90">
        <v>2015</v>
      </c>
      <c r="E588" s="90">
        <v>249002</v>
      </c>
      <c r="F588" s="92">
        <v>41582</v>
      </c>
      <c r="G588" s="93"/>
      <c r="H588" s="93">
        <v>42156</v>
      </c>
      <c r="I588" s="93">
        <v>42339</v>
      </c>
      <c r="J588" s="93">
        <v>42415</v>
      </c>
      <c r="K588" s="136">
        <f t="shared" si="28"/>
        <v>0.70958904109589038</v>
      </c>
      <c r="L588" s="136">
        <f t="shared" si="29"/>
        <v>0.20821917808219179</v>
      </c>
      <c r="M588" s="93" t="s">
        <v>689</v>
      </c>
      <c r="N588" s="90" t="s">
        <v>689</v>
      </c>
      <c r="O588" s="94">
        <v>9182564</v>
      </c>
      <c r="P588" s="94"/>
      <c r="Q588" s="95">
        <v>0</v>
      </c>
      <c r="R588" s="95">
        <v>0</v>
      </c>
      <c r="S588" s="94">
        <v>394082</v>
      </c>
      <c r="T588" s="95">
        <v>50450</v>
      </c>
      <c r="U588" s="95">
        <v>12.8</v>
      </c>
      <c r="V588" s="94">
        <v>50450.05</v>
      </c>
      <c r="W588" s="96">
        <f t="shared" si="30"/>
        <v>5.4941136266515546E-3</v>
      </c>
      <c r="X588" s="108"/>
      <c r="Y588" s="9"/>
      <c r="Z588" s="10"/>
      <c r="AA588" s="11"/>
    </row>
    <row r="589" spans="1:27" ht="36" x14ac:dyDescent="0.2">
      <c r="A589" s="118">
        <v>587</v>
      </c>
      <c r="B589" s="90" t="s">
        <v>96</v>
      </c>
      <c r="C589" s="90" t="s">
        <v>130</v>
      </c>
      <c r="D589" s="90">
        <v>2015</v>
      </c>
      <c r="E589" s="90">
        <v>250854</v>
      </c>
      <c r="F589" s="92">
        <v>41718</v>
      </c>
      <c r="G589" s="93"/>
      <c r="H589" s="93" t="s">
        <v>698</v>
      </c>
      <c r="I589" s="93" t="s">
        <v>698</v>
      </c>
      <c r="J589" s="93">
        <v>42415</v>
      </c>
      <c r="K589" s="136" t="e">
        <f t="shared" si="28"/>
        <v>#VALUE!</v>
      </c>
      <c r="L589" s="136" t="e">
        <f t="shared" si="29"/>
        <v>#VALUE!</v>
      </c>
      <c r="M589" s="93" t="s">
        <v>689</v>
      </c>
      <c r="N589" s="90" t="s">
        <v>689</v>
      </c>
      <c r="O589" s="94">
        <v>7619728</v>
      </c>
      <c r="P589" s="94"/>
      <c r="Q589" s="95">
        <v>0</v>
      </c>
      <c r="R589" s="95">
        <v>0</v>
      </c>
      <c r="S589" s="94">
        <v>0</v>
      </c>
      <c r="T589" s="95">
        <v>0</v>
      </c>
      <c r="U589" s="95">
        <v>0</v>
      </c>
      <c r="V589" s="94">
        <v>0</v>
      </c>
      <c r="W589" s="96">
        <f t="shared" si="30"/>
        <v>0</v>
      </c>
      <c r="X589" s="108"/>
      <c r="Y589" s="9"/>
      <c r="Z589" s="10"/>
      <c r="AA589" s="11"/>
    </row>
    <row r="590" spans="1:27" ht="36" x14ac:dyDescent="0.2">
      <c r="A590" s="118">
        <v>588</v>
      </c>
      <c r="B590" s="90" t="s">
        <v>237</v>
      </c>
      <c r="C590" s="90" t="s">
        <v>267</v>
      </c>
      <c r="D590" s="90">
        <v>2015</v>
      </c>
      <c r="E590" s="90">
        <v>251525</v>
      </c>
      <c r="F590" s="92">
        <v>41551</v>
      </c>
      <c r="G590" s="93"/>
      <c r="H590" s="93">
        <v>41699</v>
      </c>
      <c r="I590" s="93">
        <v>42339</v>
      </c>
      <c r="J590" s="93">
        <v>42415</v>
      </c>
      <c r="K590" s="136">
        <f t="shared" si="28"/>
        <v>1.9616438356164383</v>
      </c>
      <c r="L590" s="136">
        <f t="shared" si="29"/>
        <v>0.20821917808219179</v>
      </c>
      <c r="M590" s="93" t="s">
        <v>689</v>
      </c>
      <c r="N590" s="90" t="s">
        <v>689</v>
      </c>
      <c r="O590" s="94">
        <v>9997706.4499999993</v>
      </c>
      <c r="P590" s="94"/>
      <c r="Q590" s="95"/>
      <c r="R590" s="95"/>
      <c r="S590" s="94"/>
      <c r="T590" s="95"/>
      <c r="U590" s="95">
        <v>86.2</v>
      </c>
      <c r="V590" s="94">
        <v>3917770.95</v>
      </c>
      <c r="W590" s="96">
        <f t="shared" si="30"/>
        <v>0.39186697164928269</v>
      </c>
      <c r="X590" s="108"/>
      <c r="Y590" s="9"/>
      <c r="Z590" s="10"/>
      <c r="AA590" s="11"/>
    </row>
    <row r="591" spans="1:27" ht="24" x14ac:dyDescent="0.2">
      <c r="A591" s="118">
        <v>589</v>
      </c>
      <c r="B591" s="90" t="s">
        <v>245</v>
      </c>
      <c r="C591" s="90" t="s">
        <v>268</v>
      </c>
      <c r="D591" s="90">
        <v>2015</v>
      </c>
      <c r="E591" s="90">
        <v>251728</v>
      </c>
      <c r="F591" s="92">
        <v>41936</v>
      </c>
      <c r="G591" s="93"/>
      <c r="H591" s="93">
        <v>41426</v>
      </c>
      <c r="I591" s="93">
        <v>42339</v>
      </c>
      <c r="J591" s="93">
        <v>42415</v>
      </c>
      <c r="K591" s="136">
        <f t="shared" si="28"/>
        <v>2.7095890410958905</v>
      </c>
      <c r="L591" s="136">
        <f t="shared" si="29"/>
        <v>0.20821917808219179</v>
      </c>
      <c r="M591" s="93" t="s">
        <v>689</v>
      </c>
      <c r="N591" s="90" t="s">
        <v>691</v>
      </c>
      <c r="O591" s="94">
        <v>9864194</v>
      </c>
      <c r="P591" s="94"/>
      <c r="Q591" s="95"/>
      <c r="R591" s="95"/>
      <c r="S591" s="94"/>
      <c r="T591" s="95"/>
      <c r="U591" s="95"/>
      <c r="V591" s="94">
        <v>3401876.96</v>
      </c>
      <c r="W591" s="96">
        <f t="shared" si="30"/>
        <v>0.3448712545596731</v>
      </c>
      <c r="X591" s="108"/>
      <c r="Y591" s="9"/>
      <c r="Z591" s="10"/>
      <c r="AA591" s="11"/>
    </row>
    <row r="592" spans="1:27" ht="24" x14ac:dyDescent="0.2">
      <c r="A592" s="118">
        <v>590</v>
      </c>
      <c r="B592" s="90" t="s">
        <v>192</v>
      </c>
      <c r="C592" s="90" t="s">
        <v>264</v>
      </c>
      <c r="D592" s="90">
        <v>2015</v>
      </c>
      <c r="E592" s="90">
        <v>251958</v>
      </c>
      <c r="F592" s="92">
        <v>41513</v>
      </c>
      <c r="G592" s="93"/>
      <c r="H592" s="93">
        <v>41944</v>
      </c>
      <c r="I592" s="93">
        <v>42217</v>
      </c>
      <c r="J592" s="93">
        <v>42415</v>
      </c>
      <c r="K592" s="136">
        <f t="shared" si="28"/>
        <v>1.2904109589041095</v>
      </c>
      <c r="L592" s="136">
        <f t="shared" si="29"/>
        <v>0.54246575342465753</v>
      </c>
      <c r="M592" s="93" t="s">
        <v>689</v>
      </c>
      <c r="N592" s="90" t="s">
        <v>689</v>
      </c>
      <c r="O592" s="94">
        <v>2155332</v>
      </c>
      <c r="P592" s="94">
        <v>0</v>
      </c>
      <c r="Q592" s="95">
        <v>63970</v>
      </c>
      <c r="R592" s="95">
        <v>0</v>
      </c>
      <c r="S592" s="94">
        <v>52500</v>
      </c>
      <c r="T592" s="95">
        <v>37191</v>
      </c>
      <c r="U592" s="95">
        <v>70.8</v>
      </c>
      <c r="V592" s="94">
        <v>101161.34</v>
      </c>
      <c r="W592" s="96">
        <f t="shared" si="30"/>
        <v>4.6935386288516109E-2</v>
      </c>
      <c r="X592" s="108"/>
      <c r="Y592" s="9"/>
      <c r="Z592" s="10"/>
      <c r="AA592" s="11"/>
    </row>
    <row r="593" spans="1:27" ht="36" x14ac:dyDescent="0.2">
      <c r="A593" s="118">
        <v>591</v>
      </c>
      <c r="B593" s="90" t="s">
        <v>61</v>
      </c>
      <c r="C593" s="90" t="s">
        <v>130</v>
      </c>
      <c r="D593" s="90">
        <v>2015</v>
      </c>
      <c r="E593" s="90">
        <v>252547</v>
      </c>
      <c r="F593" s="92">
        <v>41446</v>
      </c>
      <c r="G593" s="93"/>
      <c r="H593" s="93">
        <v>41852</v>
      </c>
      <c r="I593" s="93">
        <v>42278</v>
      </c>
      <c r="J593" s="93">
        <v>42415</v>
      </c>
      <c r="K593" s="136">
        <f t="shared" si="28"/>
        <v>1.5424657534246575</v>
      </c>
      <c r="L593" s="136">
        <f t="shared" si="29"/>
        <v>0.37534246575342467</v>
      </c>
      <c r="M593" s="93" t="s">
        <v>689</v>
      </c>
      <c r="N593" s="90" t="s">
        <v>691</v>
      </c>
      <c r="O593" s="94">
        <v>1793838</v>
      </c>
      <c r="P593" s="94"/>
      <c r="Q593" s="95">
        <v>15155</v>
      </c>
      <c r="R593" s="95">
        <v>0</v>
      </c>
      <c r="S593" s="94">
        <v>63000</v>
      </c>
      <c r="T593" s="95">
        <v>63000</v>
      </c>
      <c r="U593" s="95">
        <v>100</v>
      </c>
      <c r="V593" s="94">
        <v>78154.679999999993</v>
      </c>
      <c r="W593" s="96">
        <f t="shared" si="30"/>
        <v>4.3568415877018991E-2</v>
      </c>
      <c r="X593" s="108"/>
      <c r="Y593" s="9"/>
      <c r="Z593" s="10"/>
      <c r="AA593" s="11"/>
    </row>
    <row r="594" spans="1:27" ht="24" x14ac:dyDescent="0.2">
      <c r="A594" s="118">
        <v>592</v>
      </c>
      <c r="B594" s="97" t="s">
        <v>649</v>
      </c>
      <c r="C594" s="90" t="s">
        <v>268</v>
      </c>
      <c r="D594" s="90">
        <v>2013</v>
      </c>
      <c r="E594" s="90">
        <v>254561</v>
      </c>
      <c r="F594" s="92">
        <v>41359</v>
      </c>
      <c r="G594" s="93"/>
      <c r="H594" s="93">
        <v>41456</v>
      </c>
      <c r="I594" s="93">
        <v>41456</v>
      </c>
      <c r="J594" s="93">
        <v>42415</v>
      </c>
      <c r="K594" s="136">
        <f t="shared" si="28"/>
        <v>2.6273972602739728</v>
      </c>
      <c r="L594" s="136">
        <f t="shared" si="29"/>
        <v>2.6273972602739728</v>
      </c>
      <c r="M594" s="93" t="s">
        <v>689</v>
      </c>
      <c r="N594" s="90" t="s">
        <v>689</v>
      </c>
      <c r="O594" s="94">
        <v>4082892.52</v>
      </c>
      <c r="P594" s="94"/>
      <c r="Q594" s="95"/>
      <c r="R594" s="95"/>
      <c r="S594" s="94"/>
      <c r="T594" s="95"/>
      <c r="U594" s="95"/>
      <c r="V594" s="94">
        <v>19000</v>
      </c>
      <c r="W594" s="96">
        <f t="shared" si="30"/>
        <v>4.6535635966238956E-3</v>
      </c>
      <c r="X594" s="108"/>
      <c r="Y594" s="9"/>
      <c r="Z594" s="10"/>
      <c r="AA594" s="11"/>
    </row>
    <row r="595" spans="1:27" ht="24" x14ac:dyDescent="0.2">
      <c r="A595" s="118">
        <v>593</v>
      </c>
      <c r="B595" s="90" t="s">
        <v>113</v>
      </c>
      <c r="C595" s="90" t="s">
        <v>130</v>
      </c>
      <c r="D595" s="90">
        <v>2015</v>
      </c>
      <c r="E595" s="90">
        <v>256701</v>
      </c>
      <c r="F595" s="92">
        <v>41435</v>
      </c>
      <c r="G595" s="93"/>
      <c r="H595" s="93" t="s">
        <v>698</v>
      </c>
      <c r="I595" s="93" t="s">
        <v>698</v>
      </c>
      <c r="J595" s="93">
        <v>42415</v>
      </c>
      <c r="K595" s="136" t="e">
        <f t="shared" si="28"/>
        <v>#VALUE!</v>
      </c>
      <c r="L595" s="136" t="e">
        <f t="shared" si="29"/>
        <v>#VALUE!</v>
      </c>
      <c r="M595" s="93" t="s">
        <v>689</v>
      </c>
      <c r="N595" s="90" t="s">
        <v>689</v>
      </c>
      <c r="O595" s="94">
        <v>8276635</v>
      </c>
      <c r="P595" s="94"/>
      <c r="Q595" s="95">
        <v>0</v>
      </c>
      <c r="R595" s="95">
        <v>0</v>
      </c>
      <c r="S595" s="94">
        <v>212870</v>
      </c>
      <c r="T595" s="95">
        <v>0</v>
      </c>
      <c r="U595" s="95">
        <v>0</v>
      </c>
      <c r="V595" s="94">
        <v>0</v>
      </c>
      <c r="W595" s="96">
        <f t="shared" si="30"/>
        <v>0</v>
      </c>
      <c r="X595" s="108"/>
      <c r="Y595" s="9"/>
      <c r="Z595" s="10"/>
      <c r="AA595" s="11"/>
    </row>
    <row r="596" spans="1:27" ht="45.75" customHeight="1" x14ac:dyDescent="0.2">
      <c r="A596" s="118">
        <v>594</v>
      </c>
      <c r="B596" s="90" t="s">
        <v>207</v>
      </c>
      <c r="C596" s="90" t="s">
        <v>265</v>
      </c>
      <c r="D596" s="90">
        <v>2015</v>
      </c>
      <c r="E596" s="90">
        <v>257971</v>
      </c>
      <c r="F596" s="92">
        <v>41430</v>
      </c>
      <c r="G596" s="93"/>
      <c r="H596" s="93">
        <v>41548</v>
      </c>
      <c r="I596" s="93">
        <v>42339</v>
      </c>
      <c r="J596" s="93">
        <v>42415</v>
      </c>
      <c r="K596" s="136">
        <f t="shared" si="28"/>
        <v>2.3753424657534246</v>
      </c>
      <c r="L596" s="136">
        <f t="shared" si="29"/>
        <v>0.20821917808219179</v>
      </c>
      <c r="M596" s="93" t="s">
        <v>689</v>
      </c>
      <c r="N596" s="90" t="s">
        <v>691</v>
      </c>
      <c r="O596" s="94">
        <v>1129089</v>
      </c>
      <c r="P596" s="94">
        <v>605947</v>
      </c>
      <c r="Q596" s="95">
        <v>354428</v>
      </c>
      <c r="R596" s="95">
        <v>0</v>
      </c>
      <c r="S596" s="94">
        <v>168634</v>
      </c>
      <c r="T596" s="95">
        <v>168633</v>
      </c>
      <c r="U596" s="95">
        <v>100</v>
      </c>
      <c r="V596" s="94">
        <v>1129008.8500000001</v>
      </c>
      <c r="W596" s="96">
        <f t="shared" si="30"/>
        <v>0.99992901356757535</v>
      </c>
      <c r="X596" s="109" t="s">
        <v>703</v>
      </c>
      <c r="Y596" s="9"/>
      <c r="Z596" s="10"/>
      <c r="AA596" s="11"/>
    </row>
    <row r="597" spans="1:27" ht="45.75" customHeight="1" x14ac:dyDescent="0.2">
      <c r="A597" s="118">
        <v>595</v>
      </c>
      <c r="B597" s="90" t="s">
        <v>56</v>
      </c>
      <c r="C597" s="90" t="s">
        <v>130</v>
      </c>
      <c r="D597" s="90">
        <v>2015</v>
      </c>
      <c r="E597" s="90">
        <v>258386</v>
      </c>
      <c r="F597" s="92">
        <v>41442</v>
      </c>
      <c r="G597" s="93"/>
      <c r="H597" s="93">
        <v>41760</v>
      </c>
      <c r="I597" s="93">
        <v>42309</v>
      </c>
      <c r="J597" s="93">
        <v>42415</v>
      </c>
      <c r="K597" s="136">
        <f t="shared" si="28"/>
        <v>1.7945205479452055</v>
      </c>
      <c r="L597" s="136">
        <f t="shared" si="29"/>
        <v>0.29041095890410956</v>
      </c>
      <c r="M597" s="93" t="s">
        <v>689</v>
      </c>
      <c r="N597" s="90" t="s">
        <v>689</v>
      </c>
      <c r="O597" s="94">
        <v>5950393</v>
      </c>
      <c r="P597" s="94"/>
      <c r="Q597" s="95">
        <v>67628</v>
      </c>
      <c r="R597" s="95">
        <v>0</v>
      </c>
      <c r="S597" s="94">
        <v>93304</v>
      </c>
      <c r="T597" s="95">
        <v>84707</v>
      </c>
      <c r="U597" s="95">
        <v>90.8</v>
      </c>
      <c r="V597" s="94">
        <v>152335.59</v>
      </c>
      <c r="W597" s="96">
        <f t="shared" si="30"/>
        <v>2.5600929215935819E-2</v>
      </c>
      <c r="X597" s="109" t="s">
        <v>704</v>
      </c>
      <c r="Y597" s="9"/>
      <c r="Z597" s="10"/>
      <c r="AA597" s="11"/>
    </row>
    <row r="598" spans="1:27" ht="45.75" customHeight="1" x14ac:dyDescent="0.2">
      <c r="A598" s="118">
        <v>596</v>
      </c>
      <c r="B598" s="108" t="s">
        <v>255</v>
      </c>
      <c r="C598" s="90" t="s">
        <v>268</v>
      </c>
      <c r="D598" s="90">
        <v>2015</v>
      </c>
      <c r="E598" s="91">
        <v>260678</v>
      </c>
      <c r="F598" s="92">
        <v>41411</v>
      </c>
      <c r="G598" s="93"/>
      <c r="H598" s="93">
        <v>41821</v>
      </c>
      <c r="I598" s="93">
        <v>42339</v>
      </c>
      <c r="J598" s="93">
        <v>42415</v>
      </c>
      <c r="K598" s="136">
        <f t="shared" si="28"/>
        <v>1.6273972602739726</v>
      </c>
      <c r="L598" s="136">
        <f t="shared" si="29"/>
        <v>0.20821917808219179</v>
      </c>
      <c r="M598" s="93" t="s">
        <v>689</v>
      </c>
      <c r="N598" s="90" t="s">
        <v>691</v>
      </c>
      <c r="O598" s="94">
        <v>7551036.2400000002</v>
      </c>
      <c r="P598" s="94"/>
      <c r="Q598" s="95"/>
      <c r="R598" s="95"/>
      <c r="S598" s="94"/>
      <c r="T598" s="95"/>
      <c r="U598" s="95">
        <v>99.6</v>
      </c>
      <c r="V598" s="94">
        <v>7547071.4800000004</v>
      </c>
      <c r="W598" s="96">
        <f t="shared" si="30"/>
        <v>0.99947493829005918</v>
      </c>
      <c r="X598" s="109" t="s">
        <v>705</v>
      </c>
      <c r="Y598" s="9"/>
      <c r="Z598" s="10"/>
      <c r="AA598" s="11"/>
    </row>
    <row r="599" spans="1:27" ht="24" x14ac:dyDescent="0.2">
      <c r="A599" s="118">
        <v>597</v>
      </c>
      <c r="B599" s="109" t="s">
        <v>224</v>
      </c>
      <c r="C599" s="90" t="s">
        <v>266</v>
      </c>
      <c r="D599" s="90">
        <v>2015</v>
      </c>
      <c r="E599" s="90">
        <v>260852</v>
      </c>
      <c r="F599" s="92">
        <v>41970</v>
      </c>
      <c r="G599" s="93"/>
      <c r="H599" s="93" t="s">
        <v>698</v>
      </c>
      <c r="I599" s="93" t="s">
        <v>698</v>
      </c>
      <c r="J599" s="93">
        <v>42415</v>
      </c>
      <c r="K599" s="136" t="e">
        <f t="shared" si="28"/>
        <v>#VALUE!</v>
      </c>
      <c r="L599" s="136" t="e">
        <f t="shared" si="29"/>
        <v>#VALUE!</v>
      </c>
      <c r="M599" s="93" t="s">
        <v>689</v>
      </c>
      <c r="N599" s="90" t="s">
        <v>689</v>
      </c>
      <c r="O599" s="94">
        <v>3720739</v>
      </c>
      <c r="P599" s="94">
        <v>0</v>
      </c>
      <c r="Q599" s="95">
        <v>0</v>
      </c>
      <c r="R599" s="95">
        <v>1123971</v>
      </c>
      <c r="S599" s="94">
        <v>1858881</v>
      </c>
      <c r="T599" s="95">
        <v>0</v>
      </c>
      <c r="U599" s="95">
        <v>5.9</v>
      </c>
      <c r="V599" s="94">
        <v>0</v>
      </c>
      <c r="W599" s="96">
        <f t="shared" si="30"/>
        <v>0</v>
      </c>
      <c r="X599" s="108"/>
      <c r="Y599" s="9"/>
      <c r="Z599" s="10"/>
      <c r="AA599" s="11"/>
    </row>
    <row r="600" spans="1:27" ht="24" x14ac:dyDescent="0.2">
      <c r="A600" s="118">
        <v>598</v>
      </c>
      <c r="B600" s="90" t="s">
        <v>188</v>
      </c>
      <c r="C600" s="90" t="s">
        <v>264</v>
      </c>
      <c r="D600" s="90">
        <v>2015</v>
      </c>
      <c r="E600" s="90">
        <v>260918</v>
      </c>
      <c r="F600" s="92">
        <v>41583</v>
      </c>
      <c r="G600" s="93"/>
      <c r="H600" s="93">
        <v>41760</v>
      </c>
      <c r="I600" s="93">
        <v>42339</v>
      </c>
      <c r="J600" s="93">
        <v>42415</v>
      </c>
      <c r="K600" s="136">
        <f t="shared" si="28"/>
        <v>1.7945205479452055</v>
      </c>
      <c r="L600" s="136">
        <f t="shared" si="29"/>
        <v>0.20821917808219179</v>
      </c>
      <c r="M600" s="93" t="s">
        <v>689</v>
      </c>
      <c r="N600" s="90" t="s">
        <v>691</v>
      </c>
      <c r="O600" s="94">
        <v>851883</v>
      </c>
      <c r="P600" s="94"/>
      <c r="Q600" s="95">
        <v>101254</v>
      </c>
      <c r="R600" s="95">
        <v>0</v>
      </c>
      <c r="S600" s="94">
        <v>819658</v>
      </c>
      <c r="T600" s="95">
        <v>688993</v>
      </c>
      <c r="U600" s="95">
        <v>84.1</v>
      </c>
      <c r="V600" s="94">
        <v>790343.03</v>
      </c>
      <c r="W600" s="96">
        <f t="shared" si="30"/>
        <v>0.92776006799055744</v>
      </c>
      <c r="X600" s="108"/>
      <c r="Y600" s="9"/>
      <c r="Z600" s="10"/>
      <c r="AA600" s="11"/>
    </row>
    <row r="601" spans="1:27" ht="45.75" customHeight="1" x14ac:dyDescent="0.2">
      <c r="A601" s="118">
        <v>599</v>
      </c>
      <c r="B601" s="106" t="s">
        <v>298</v>
      </c>
      <c r="C601" s="90" t="s">
        <v>130</v>
      </c>
      <c r="D601" s="90">
        <v>2014</v>
      </c>
      <c r="E601" s="90">
        <v>261403</v>
      </c>
      <c r="F601" s="92">
        <v>41435</v>
      </c>
      <c r="G601" s="93"/>
      <c r="H601" s="93" t="s">
        <v>698</v>
      </c>
      <c r="I601" s="93" t="s">
        <v>698</v>
      </c>
      <c r="J601" s="93">
        <v>42415</v>
      </c>
      <c r="K601" s="136" t="e">
        <f t="shared" si="28"/>
        <v>#VALUE!</v>
      </c>
      <c r="L601" s="136" t="e">
        <f t="shared" si="29"/>
        <v>#VALUE!</v>
      </c>
      <c r="M601" s="93" t="s">
        <v>689</v>
      </c>
      <c r="N601" s="90" t="s">
        <v>689</v>
      </c>
      <c r="O601" s="94">
        <v>5256475.82</v>
      </c>
      <c r="P601" s="94"/>
      <c r="Q601" s="95"/>
      <c r="R601" s="95"/>
      <c r="S601" s="94"/>
      <c r="T601" s="95"/>
      <c r="U601" s="95"/>
      <c r="V601" s="94">
        <v>0</v>
      </c>
      <c r="W601" s="96">
        <f t="shared" si="30"/>
        <v>0</v>
      </c>
      <c r="X601" s="116" t="s">
        <v>816</v>
      </c>
      <c r="Y601" s="9"/>
      <c r="Z601" s="10"/>
      <c r="AA601" s="11"/>
    </row>
    <row r="602" spans="1:27" ht="36" x14ac:dyDescent="0.2">
      <c r="A602" s="118">
        <v>600</v>
      </c>
      <c r="B602" s="90" t="s">
        <v>97</v>
      </c>
      <c r="C602" s="90" t="s">
        <v>130</v>
      </c>
      <c r="D602" s="90">
        <v>2015</v>
      </c>
      <c r="E602" s="90">
        <v>262922</v>
      </c>
      <c r="F602" s="92">
        <v>41578</v>
      </c>
      <c r="G602" s="93"/>
      <c r="H602" s="93" t="s">
        <v>698</v>
      </c>
      <c r="I602" s="93" t="s">
        <v>698</v>
      </c>
      <c r="J602" s="93">
        <v>42415</v>
      </c>
      <c r="K602" s="136" t="e">
        <f t="shared" si="28"/>
        <v>#VALUE!</v>
      </c>
      <c r="L602" s="136" t="e">
        <f t="shared" si="29"/>
        <v>#VALUE!</v>
      </c>
      <c r="M602" s="93" t="s">
        <v>689</v>
      </c>
      <c r="N602" s="90" t="s">
        <v>689</v>
      </c>
      <c r="O602" s="94">
        <v>4773784</v>
      </c>
      <c r="P602" s="94"/>
      <c r="Q602" s="95">
        <v>0</v>
      </c>
      <c r="R602" s="95">
        <v>0</v>
      </c>
      <c r="S602" s="94">
        <v>0</v>
      </c>
      <c r="T602" s="95">
        <v>0</v>
      </c>
      <c r="U602" s="95">
        <v>0</v>
      </c>
      <c r="V602" s="94">
        <v>0</v>
      </c>
      <c r="W602" s="96">
        <f t="shared" si="30"/>
        <v>0</v>
      </c>
      <c r="X602" s="108"/>
      <c r="Y602" s="9"/>
      <c r="Z602" s="10"/>
      <c r="AA602" s="11"/>
    </row>
    <row r="603" spans="1:27" ht="36" x14ac:dyDescent="0.2">
      <c r="A603" s="118">
        <v>601</v>
      </c>
      <c r="B603" s="90" t="s">
        <v>223</v>
      </c>
      <c r="C603" s="90" t="s">
        <v>266</v>
      </c>
      <c r="D603" s="90">
        <v>2015</v>
      </c>
      <c r="E603" s="90">
        <v>264761</v>
      </c>
      <c r="F603" s="92">
        <v>41634</v>
      </c>
      <c r="G603" s="93"/>
      <c r="H603" s="93">
        <v>41944</v>
      </c>
      <c r="I603" s="93">
        <v>42339</v>
      </c>
      <c r="J603" s="93">
        <v>42415</v>
      </c>
      <c r="K603" s="136">
        <f t="shared" si="28"/>
        <v>1.2904109589041095</v>
      </c>
      <c r="L603" s="136">
        <f t="shared" si="29"/>
        <v>0.20821917808219179</v>
      </c>
      <c r="M603" s="93" t="s">
        <v>689</v>
      </c>
      <c r="N603" s="90" t="s">
        <v>691</v>
      </c>
      <c r="O603" s="94">
        <v>3711806</v>
      </c>
      <c r="P603" s="94"/>
      <c r="Q603" s="95"/>
      <c r="R603" s="95"/>
      <c r="S603" s="94"/>
      <c r="T603" s="95"/>
      <c r="U603" s="95"/>
      <c r="V603" s="94">
        <v>3475566.05</v>
      </c>
      <c r="W603" s="96">
        <f t="shared" si="30"/>
        <v>0.93635444578730676</v>
      </c>
      <c r="X603" s="108"/>
      <c r="Y603" s="9"/>
      <c r="Z603" s="10"/>
      <c r="AA603" s="11"/>
    </row>
    <row r="604" spans="1:27" ht="24" x14ac:dyDescent="0.2">
      <c r="A604" s="118">
        <v>602</v>
      </c>
      <c r="B604" s="90" t="s">
        <v>117</v>
      </c>
      <c r="C604" s="90" t="s">
        <v>130</v>
      </c>
      <c r="D604" s="90">
        <v>2015</v>
      </c>
      <c r="E604" s="90">
        <v>271667</v>
      </c>
      <c r="F604" s="92">
        <v>41571</v>
      </c>
      <c r="G604" s="93"/>
      <c r="H604" s="93" t="s">
        <v>698</v>
      </c>
      <c r="I604" s="93" t="s">
        <v>698</v>
      </c>
      <c r="J604" s="93">
        <v>42415</v>
      </c>
      <c r="K604" s="136" t="e">
        <f t="shared" si="28"/>
        <v>#VALUE!</v>
      </c>
      <c r="L604" s="136" t="e">
        <f t="shared" si="29"/>
        <v>#VALUE!</v>
      </c>
      <c r="M604" s="93" t="s">
        <v>689</v>
      </c>
      <c r="N604" s="90" t="s">
        <v>691</v>
      </c>
      <c r="O604" s="94">
        <v>5978345</v>
      </c>
      <c r="P604" s="94"/>
      <c r="Q604" s="95">
        <v>0</v>
      </c>
      <c r="R604" s="95">
        <v>0</v>
      </c>
      <c r="S604" s="94">
        <v>920699</v>
      </c>
      <c r="T604" s="95">
        <v>0</v>
      </c>
      <c r="U604" s="95">
        <v>0</v>
      </c>
      <c r="V604" s="94">
        <v>0</v>
      </c>
      <c r="W604" s="96">
        <f t="shared" si="30"/>
        <v>0</v>
      </c>
      <c r="X604" s="108"/>
      <c r="Y604" s="9"/>
      <c r="Z604" s="10"/>
      <c r="AA604" s="11"/>
    </row>
    <row r="605" spans="1:27" ht="45.75" customHeight="1" x14ac:dyDescent="0.2">
      <c r="A605" s="118">
        <v>603</v>
      </c>
      <c r="B605" s="90" t="s">
        <v>247</v>
      </c>
      <c r="C605" s="90" t="s">
        <v>268</v>
      </c>
      <c r="D605" s="90">
        <v>2015</v>
      </c>
      <c r="E605" s="90">
        <v>273101</v>
      </c>
      <c r="F605" s="92">
        <v>41527</v>
      </c>
      <c r="G605" s="93"/>
      <c r="H605" s="93">
        <v>41548</v>
      </c>
      <c r="I605" s="93">
        <v>42339</v>
      </c>
      <c r="J605" s="93">
        <v>42415</v>
      </c>
      <c r="K605" s="136">
        <f t="shared" si="28"/>
        <v>2.3753424657534246</v>
      </c>
      <c r="L605" s="136">
        <f t="shared" si="29"/>
        <v>0.20821917808219179</v>
      </c>
      <c r="M605" s="93" t="s">
        <v>689</v>
      </c>
      <c r="N605" s="90" t="s">
        <v>691</v>
      </c>
      <c r="O605" s="94">
        <v>1527959.18</v>
      </c>
      <c r="P605" s="94"/>
      <c r="Q605" s="95"/>
      <c r="R605" s="95"/>
      <c r="S605" s="94"/>
      <c r="T605" s="95"/>
      <c r="U605" s="95"/>
      <c r="V605" s="94">
        <v>855357.3</v>
      </c>
      <c r="W605" s="96">
        <f t="shared" si="30"/>
        <v>0.55980376386756625</v>
      </c>
      <c r="X605" s="107" t="s">
        <v>695</v>
      </c>
      <c r="Y605" s="9"/>
      <c r="Z605" s="10"/>
      <c r="AA605" s="11"/>
    </row>
    <row r="606" spans="1:27" ht="36" x14ac:dyDescent="0.2">
      <c r="A606" s="118">
        <v>604</v>
      </c>
      <c r="B606" s="90" t="s">
        <v>226</v>
      </c>
      <c r="C606" s="90" t="s">
        <v>266</v>
      </c>
      <c r="D606" s="90">
        <v>2015</v>
      </c>
      <c r="E606" s="90">
        <v>277881</v>
      </c>
      <c r="F606" s="92">
        <v>41925</v>
      </c>
      <c r="G606" s="93"/>
      <c r="H606" s="93">
        <v>42278</v>
      </c>
      <c r="I606" s="93">
        <v>42278</v>
      </c>
      <c r="J606" s="93">
        <v>42415</v>
      </c>
      <c r="K606" s="136">
        <f t="shared" si="28"/>
        <v>0.37534246575342467</v>
      </c>
      <c r="L606" s="136">
        <f t="shared" si="29"/>
        <v>0.37534246575342467</v>
      </c>
      <c r="M606" s="93" t="s">
        <v>689</v>
      </c>
      <c r="N606" s="90" t="s">
        <v>691</v>
      </c>
      <c r="O606" s="94">
        <v>6381542</v>
      </c>
      <c r="P606" s="94"/>
      <c r="Q606" s="95"/>
      <c r="R606" s="95"/>
      <c r="S606" s="94"/>
      <c r="T606" s="95"/>
      <c r="U606" s="95"/>
      <c r="V606" s="94">
        <v>104000</v>
      </c>
      <c r="W606" s="96">
        <f t="shared" si="30"/>
        <v>1.6297001571093633E-2</v>
      </c>
      <c r="X606" s="108"/>
      <c r="Y606" s="9"/>
      <c r="Z606" s="10"/>
      <c r="AA606" s="11"/>
    </row>
    <row r="607" spans="1:27" ht="36" x14ac:dyDescent="0.2">
      <c r="A607" s="118">
        <v>605</v>
      </c>
      <c r="B607" s="90" t="s">
        <v>249</v>
      </c>
      <c r="C607" s="90" t="s">
        <v>268</v>
      </c>
      <c r="D607" s="90">
        <v>2015</v>
      </c>
      <c r="E607" s="90">
        <v>279093</v>
      </c>
      <c r="F607" s="92">
        <v>41590</v>
      </c>
      <c r="G607" s="93"/>
      <c r="H607" s="93">
        <v>41760</v>
      </c>
      <c r="I607" s="93">
        <v>42095</v>
      </c>
      <c r="J607" s="93">
        <v>42415</v>
      </c>
      <c r="K607" s="136">
        <f t="shared" si="28"/>
        <v>1.7945205479452055</v>
      </c>
      <c r="L607" s="136">
        <f t="shared" si="29"/>
        <v>0.87671232876712324</v>
      </c>
      <c r="M607" s="93" t="s">
        <v>689</v>
      </c>
      <c r="N607" s="90" t="s">
        <v>689</v>
      </c>
      <c r="O607" s="94">
        <v>7242534.54</v>
      </c>
      <c r="P607" s="94"/>
      <c r="Q607" s="95"/>
      <c r="R607" s="95"/>
      <c r="S607" s="94"/>
      <c r="T607" s="95"/>
      <c r="U607" s="95"/>
      <c r="V607" s="94">
        <v>55000</v>
      </c>
      <c r="W607" s="96">
        <f t="shared" si="30"/>
        <v>7.5940266071551242E-3</v>
      </c>
      <c r="X607" s="108"/>
      <c r="Y607" s="9"/>
      <c r="Z607" s="10"/>
      <c r="AA607" s="11"/>
    </row>
    <row r="608" spans="1:27" ht="24" x14ac:dyDescent="0.2">
      <c r="A608" s="118">
        <v>606</v>
      </c>
      <c r="B608" s="90" t="s">
        <v>118</v>
      </c>
      <c r="C608" s="90" t="s">
        <v>130</v>
      </c>
      <c r="D608" s="90">
        <v>2015</v>
      </c>
      <c r="E608" s="90">
        <v>279565</v>
      </c>
      <c r="F608" s="92">
        <v>41992</v>
      </c>
      <c r="G608" s="93"/>
      <c r="H608" s="93">
        <v>42186</v>
      </c>
      <c r="I608" s="93">
        <v>42339</v>
      </c>
      <c r="J608" s="93">
        <v>42415</v>
      </c>
      <c r="K608" s="136">
        <f t="shared" si="28"/>
        <v>0.62739726027397258</v>
      </c>
      <c r="L608" s="136">
        <f t="shared" si="29"/>
        <v>0.20821917808219179</v>
      </c>
      <c r="M608" s="93" t="s">
        <v>689</v>
      </c>
      <c r="N608" s="90" t="s">
        <v>689</v>
      </c>
      <c r="O608" s="94">
        <v>3652795</v>
      </c>
      <c r="P608" s="94"/>
      <c r="Q608" s="95">
        <v>0</v>
      </c>
      <c r="R608" s="95">
        <v>0</v>
      </c>
      <c r="S608" s="94">
        <v>139285</v>
      </c>
      <c r="T608" s="95">
        <v>24294</v>
      </c>
      <c r="U608" s="95">
        <v>17.399999999999999</v>
      </c>
      <c r="V608" s="94">
        <v>24294.400000000001</v>
      </c>
      <c r="W608" s="96">
        <f t="shared" si="30"/>
        <v>6.6509070451530958E-3</v>
      </c>
      <c r="X608" s="108"/>
      <c r="Y608" s="9"/>
      <c r="Z608" s="10"/>
      <c r="AA608" s="11"/>
    </row>
    <row r="609" spans="1:27" ht="24" x14ac:dyDescent="0.2">
      <c r="A609" s="118">
        <v>607</v>
      </c>
      <c r="B609" s="90" t="s">
        <v>248</v>
      </c>
      <c r="C609" s="90" t="s">
        <v>268</v>
      </c>
      <c r="D609" s="90">
        <v>2015</v>
      </c>
      <c r="E609" s="90">
        <v>282897</v>
      </c>
      <c r="F609" s="92">
        <v>41639</v>
      </c>
      <c r="G609" s="93"/>
      <c r="H609" s="93">
        <v>41760</v>
      </c>
      <c r="I609" s="93">
        <v>42339</v>
      </c>
      <c r="J609" s="93">
        <v>42415</v>
      </c>
      <c r="K609" s="136">
        <f t="shared" si="28"/>
        <v>1.7945205479452055</v>
      </c>
      <c r="L609" s="136">
        <f t="shared" si="29"/>
        <v>0.20821917808219179</v>
      </c>
      <c r="M609" s="93" t="s">
        <v>689</v>
      </c>
      <c r="N609" s="90" t="s">
        <v>689</v>
      </c>
      <c r="O609" s="94">
        <v>1837389.49</v>
      </c>
      <c r="P609" s="94"/>
      <c r="Q609" s="95"/>
      <c r="R609" s="95"/>
      <c r="S609" s="94"/>
      <c r="T609" s="95"/>
      <c r="U609" s="95"/>
      <c r="V609" s="94">
        <v>745323.48</v>
      </c>
      <c r="W609" s="96">
        <f t="shared" si="30"/>
        <v>0.40564261636219545</v>
      </c>
      <c r="X609" s="108"/>
      <c r="Y609" s="9"/>
      <c r="Z609" s="10"/>
      <c r="AA609" s="11"/>
    </row>
    <row r="610" spans="1:27" ht="24" x14ac:dyDescent="0.2">
      <c r="A610" s="118">
        <v>608</v>
      </c>
      <c r="B610" s="90" t="s">
        <v>119</v>
      </c>
      <c r="C610" s="90" t="s">
        <v>130</v>
      </c>
      <c r="D610" s="90">
        <v>2015</v>
      </c>
      <c r="E610" s="90">
        <v>287957</v>
      </c>
      <c r="F610" s="92">
        <v>41941</v>
      </c>
      <c r="G610" s="93"/>
      <c r="H610" s="93">
        <v>42339</v>
      </c>
      <c r="I610" s="93">
        <v>42339</v>
      </c>
      <c r="J610" s="93">
        <v>42415</v>
      </c>
      <c r="K610" s="136">
        <f t="shared" si="28"/>
        <v>0.20821917808219179</v>
      </c>
      <c r="L610" s="136">
        <f t="shared" si="29"/>
        <v>0.20821917808219179</v>
      </c>
      <c r="M610" s="93" t="s">
        <v>689</v>
      </c>
      <c r="N610" s="90" t="s">
        <v>689</v>
      </c>
      <c r="O610" s="94">
        <v>4940534</v>
      </c>
      <c r="P610" s="94"/>
      <c r="Q610" s="95">
        <v>0</v>
      </c>
      <c r="R610" s="95">
        <v>0</v>
      </c>
      <c r="S610" s="94">
        <v>40000</v>
      </c>
      <c r="T610" s="95">
        <v>19750</v>
      </c>
      <c r="U610" s="95">
        <v>49.4</v>
      </c>
      <c r="V610" s="94">
        <v>19750</v>
      </c>
      <c r="W610" s="96">
        <f t="shared" si="30"/>
        <v>3.9975435853695169E-3</v>
      </c>
      <c r="X610" s="108"/>
      <c r="Y610" s="9"/>
      <c r="Z610" s="10"/>
      <c r="AA610" s="11"/>
    </row>
    <row r="611" spans="1:27" ht="24" x14ac:dyDescent="0.2">
      <c r="A611" s="118">
        <v>609</v>
      </c>
      <c r="B611" s="100" t="s">
        <v>531</v>
      </c>
      <c r="C611" s="90" t="s">
        <v>265</v>
      </c>
      <c r="D611" s="90">
        <v>2014</v>
      </c>
      <c r="E611" s="90">
        <v>288699</v>
      </c>
      <c r="F611" s="92">
        <v>41890</v>
      </c>
      <c r="G611" s="93"/>
      <c r="H611" s="93">
        <v>41974</v>
      </c>
      <c r="I611" s="93">
        <v>41974</v>
      </c>
      <c r="J611" s="93">
        <v>42415</v>
      </c>
      <c r="K611" s="136">
        <f t="shared" si="28"/>
        <v>1.2082191780821918</v>
      </c>
      <c r="L611" s="136">
        <f t="shared" si="29"/>
        <v>1.2082191780821918</v>
      </c>
      <c r="M611" s="93" t="s">
        <v>689</v>
      </c>
      <c r="N611" s="90" t="s">
        <v>689</v>
      </c>
      <c r="O611" s="94">
        <v>2991062</v>
      </c>
      <c r="P611" s="94"/>
      <c r="Q611" s="95"/>
      <c r="R611" s="95"/>
      <c r="S611" s="94"/>
      <c r="T611" s="95"/>
      <c r="U611" s="95"/>
      <c r="V611" s="94">
        <v>95344.92</v>
      </c>
      <c r="W611" s="96">
        <f t="shared" si="30"/>
        <v>3.1876611049854529E-2</v>
      </c>
      <c r="X611" s="108"/>
      <c r="Y611" s="9"/>
      <c r="Z611" s="10"/>
      <c r="AA611" s="11"/>
    </row>
    <row r="612" spans="1:27" ht="36" x14ac:dyDescent="0.2">
      <c r="A612" s="118">
        <v>610</v>
      </c>
      <c r="B612" s="90" t="s">
        <v>210</v>
      </c>
      <c r="C612" s="90" t="s">
        <v>265</v>
      </c>
      <c r="D612" s="90">
        <v>2015</v>
      </c>
      <c r="E612" s="90">
        <v>290126</v>
      </c>
      <c r="F612" s="92">
        <v>40911</v>
      </c>
      <c r="G612" s="93"/>
      <c r="H612" s="93">
        <v>40940</v>
      </c>
      <c r="I612" s="93">
        <v>41944</v>
      </c>
      <c r="J612" s="93">
        <v>42415</v>
      </c>
      <c r="K612" s="136">
        <f t="shared" si="28"/>
        <v>4.0410958904109586</v>
      </c>
      <c r="L612" s="136">
        <f t="shared" si="29"/>
        <v>1.2904109589041095</v>
      </c>
      <c r="M612" s="93" t="s">
        <v>689</v>
      </c>
      <c r="N612" s="90" t="s">
        <v>691</v>
      </c>
      <c r="O612" s="94">
        <v>146626</v>
      </c>
      <c r="P612" s="94"/>
      <c r="Q612" s="95">
        <v>3500</v>
      </c>
      <c r="R612" s="95">
        <v>0</v>
      </c>
      <c r="S612" s="94">
        <v>152026</v>
      </c>
      <c r="T612" s="95">
        <v>135624</v>
      </c>
      <c r="U612" s="95">
        <v>89.2</v>
      </c>
      <c r="V612" s="94">
        <v>139124</v>
      </c>
      <c r="W612" s="96">
        <f t="shared" si="30"/>
        <v>0.94883581356648894</v>
      </c>
      <c r="X612" s="108"/>
      <c r="Y612" s="9"/>
      <c r="Z612" s="10"/>
      <c r="AA612" s="11"/>
    </row>
    <row r="613" spans="1:27" ht="24" x14ac:dyDescent="0.2">
      <c r="A613" s="118">
        <v>611</v>
      </c>
      <c r="B613" s="108" t="s">
        <v>259</v>
      </c>
      <c r="C613" s="90" t="s">
        <v>268</v>
      </c>
      <c r="D613" s="90">
        <v>2015</v>
      </c>
      <c r="E613" s="91">
        <v>290763</v>
      </c>
      <c r="F613" s="92">
        <v>42111</v>
      </c>
      <c r="G613" s="93"/>
      <c r="H613" s="93" t="s">
        <v>698</v>
      </c>
      <c r="I613" s="93" t="s">
        <v>698</v>
      </c>
      <c r="J613" s="93">
        <v>42415</v>
      </c>
      <c r="K613" s="136" t="e">
        <f t="shared" si="28"/>
        <v>#VALUE!</v>
      </c>
      <c r="L613" s="136" t="e">
        <f t="shared" si="29"/>
        <v>#VALUE!</v>
      </c>
      <c r="M613" s="93" t="s">
        <v>689</v>
      </c>
      <c r="N613" s="90" t="s">
        <v>689</v>
      </c>
      <c r="O613" s="94">
        <v>39705864</v>
      </c>
      <c r="P613" s="94"/>
      <c r="Q613" s="95"/>
      <c r="R613" s="95"/>
      <c r="S613" s="94"/>
      <c r="T613" s="95"/>
      <c r="U613" s="95">
        <v>0</v>
      </c>
      <c r="V613" s="94">
        <v>0</v>
      </c>
      <c r="W613" s="96">
        <f t="shared" si="30"/>
        <v>0</v>
      </c>
      <c r="X613" s="108"/>
      <c r="Y613" s="9"/>
      <c r="Z613" s="10"/>
      <c r="AA613" s="11"/>
    </row>
    <row r="614" spans="1:27" ht="24" x14ac:dyDescent="0.2">
      <c r="A614" s="118">
        <v>612</v>
      </c>
      <c r="B614" s="90" t="s">
        <v>250</v>
      </c>
      <c r="C614" s="90" t="s">
        <v>268</v>
      </c>
      <c r="D614" s="90">
        <v>2015</v>
      </c>
      <c r="E614" s="90">
        <v>292186</v>
      </c>
      <c r="F614" s="92">
        <v>41739</v>
      </c>
      <c r="G614" s="93"/>
      <c r="H614" s="93">
        <v>41821</v>
      </c>
      <c r="I614" s="93">
        <v>42248</v>
      </c>
      <c r="J614" s="93">
        <v>42415</v>
      </c>
      <c r="K614" s="136">
        <f t="shared" si="28"/>
        <v>1.6273972602739726</v>
      </c>
      <c r="L614" s="136">
        <f t="shared" si="29"/>
        <v>0.45753424657534247</v>
      </c>
      <c r="M614" s="93" t="s">
        <v>689</v>
      </c>
      <c r="N614" s="90" t="s">
        <v>691</v>
      </c>
      <c r="O614" s="94">
        <v>954620.61</v>
      </c>
      <c r="P614" s="94"/>
      <c r="Q614" s="95"/>
      <c r="R614" s="95"/>
      <c r="S614" s="94"/>
      <c r="T614" s="95"/>
      <c r="U614" s="95"/>
      <c r="V614" s="94">
        <v>948026.84</v>
      </c>
      <c r="W614" s="96">
        <f t="shared" si="30"/>
        <v>0.993092784787037</v>
      </c>
      <c r="X614" s="108"/>
      <c r="Y614" s="9"/>
      <c r="Z614" s="10"/>
      <c r="AA614" s="11"/>
    </row>
    <row r="615" spans="1:27" ht="24" x14ac:dyDescent="0.2">
      <c r="A615" s="118">
        <v>613</v>
      </c>
      <c r="B615" s="90" t="s">
        <v>227</v>
      </c>
      <c r="C615" s="90" t="s">
        <v>266</v>
      </c>
      <c r="D615" s="90">
        <v>2015</v>
      </c>
      <c r="E615" s="90">
        <v>294426</v>
      </c>
      <c r="F615" s="92">
        <v>41984</v>
      </c>
      <c r="G615" s="93"/>
      <c r="H615" s="93" t="s">
        <v>698</v>
      </c>
      <c r="I615" s="93" t="s">
        <v>698</v>
      </c>
      <c r="J615" s="93">
        <v>42415</v>
      </c>
      <c r="K615" s="136" t="e">
        <f t="shared" si="28"/>
        <v>#VALUE!</v>
      </c>
      <c r="L615" s="136" t="e">
        <f t="shared" si="29"/>
        <v>#VALUE!</v>
      </c>
      <c r="M615" s="93" t="s">
        <v>689</v>
      </c>
      <c r="N615" s="90" t="s">
        <v>691</v>
      </c>
      <c r="O615" s="94">
        <v>2468161</v>
      </c>
      <c r="P615" s="94"/>
      <c r="Q615" s="95"/>
      <c r="R615" s="95"/>
      <c r="S615" s="94"/>
      <c r="T615" s="95"/>
      <c r="U615" s="95"/>
      <c r="V615" s="94">
        <v>0</v>
      </c>
      <c r="W615" s="96">
        <f t="shared" si="30"/>
        <v>0</v>
      </c>
      <c r="X615" s="108"/>
      <c r="AA615" s="11"/>
    </row>
    <row r="616" spans="1:27" ht="36" x14ac:dyDescent="0.2">
      <c r="A616" s="118">
        <v>614</v>
      </c>
      <c r="B616" s="90" t="s">
        <v>228</v>
      </c>
      <c r="C616" s="90" t="s">
        <v>266</v>
      </c>
      <c r="D616" s="90">
        <v>2015</v>
      </c>
      <c r="E616" s="90">
        <v>296575</v>
      </c>
      <c r="F616" s="92">
        <v>42137</v>
      </c>
      <c r="G616" s="93"/>
      <c r="H616" s="93" t="s">
        <v>698</v>
      </c>
      <c r="I616" s="93" t="s">
        <v>698</v>
      </c>
      <c r="J616" s="93">
        <v>42415</v>
      </c>
      <c r="K616" s="136" t="e">
        <f t="shared" si="28"/>
        <v>#VALUE!</v>
      </c>
      <c r="L616" s="136" t="e">
        <f t="shared" si="29"/>
        <v>#VALUE!</v>
      </c>
      <c r="M616" s="93" t="s">
        <v>689</v>
      </c>
      <c r="N616" s="90" t="s">
        <v>691</v>
      </c>
      <c r="O616" s="94">
        <v>6970569</v>
      </c>
      <c r="P616" s="94"/>
      <c r="Q616" s="95"/>
      <c r="R616" s="95"/>
      <c r="S616" s="94"/>
      <c r="T616" s="95"/>
      <c r="U616" s="95"/>
      <c r="V616" s="94">
        <v>0</v>
      </c>
      <c r="W616" s="96">
        <f t="shared" si="30"/>
        <v>0</v>
      </c>
      <c r="X616" s="108"/>
      <c r="Z616" s="10"/>
      <c r="AA616" s="11"/>
    </row>
    <row r="617" spans="1:27" ht="24" x14ac:dyDescent="0.2">
      <c r="A617" s="118">
        <v>615</v>
      </c>
      <c r="B617" s="90" t="s">
        <v>215</v>
      </c>
      <c r="C617" s="90" t="s">
        <v>265</v>
      </c>
      <c r="D617" s="90">
        <v>2015</v>
      </c>
      <c r="E617" s="90">
        <v>298834</v>
      </c>
      <c r="F617" s="92">
        <v>41827</v>
      </c>
      <c r="G617" s="93"/>
      <c r="H617" s="93">
        <v>42156</v>
      </c>
      <c r="I617" s="93">
        <v>42339</v>
      </c>
      <c r="J617" s="93">
        <v>42415</v>
      </c>
      <c r="K617" s="136">
        <f t="shared" si="28"/>
        <v>0.70958904109589038</v>
      </c>
      <c r="L617" s="136">
        <f t="shared" si="29"/>
        <v>0.20821917808219179</v>
      </c>
      <c r="M617" s="93" t="s">
        <v>689</v>
      </c>
      <c r="N617" s="90" t="s">
        <v>691</v>
      </c>
      <c r="O617" s="94">
        <v>1177733</v>
      </c>
      <c r="P617" s="94"/>
      <c r="Q617" s="95">
        <v>0</v>
      </c>
      <c r="R617" s="95">
        <v>0</v>
      </c>
      <c r="S617" s="94">
        <v>1006733</v>
      </c>
      <c r="T617" s="95">
        <v>999358</v>
      </c>
      <c r="U617" s="95">
        <v>99.3</v>
      </c>
      <c r="V617" s="94">
        <v>999357.5</v>
      </c>
      <c r="W617" s="96">
        <f t="shared" si="30"/>
        <v>0.84854334556304356</v>
      </c>
      <c r="X617" s="108"/>
    </row>
    <row r="618" spans="1:27" ht="36" x14ac:dyDescent="0.2">
      <c r="A618" s="118">
        <v>616</v>
      </c>
      <c r="B618" s="90" t="s">
        <v>120</v>
      </c>
      <c r="C618" s="90" t="s">
        <v>130</v>
      </c>
      <c r="D618" s="90">
        <v>2015</v>
      </c>
      <c r="E618" s="90">
        <v>299204</v>
      </c>
      <c r="F618" s="92">
        <v>41960</v>
      </c>
      <c r="G618" s="93"/>
      <c r="H618" s="93" t="s">
        <v>698</v>
      </c>
      <c r="I618" s="93" t="s">
        <v>698</v>
      </c>
      <c r="J618" s="93">
        <v>42415</v>
      </c>
      <c r="K618" s="136" t="e">
        <f t="shared" si="28"/>
        <v>#VALUE!</v>
      </c>
      <c r="L618" s="136" t="e">
        <f t="shared" si="29"/>
        <v>#VALUE!</v>
      </c>
      <c r="M618" s="93" t="s">
        <v>689</v>
      </c>
      <c r="N618" s="90" t="s">
        <v>691</v>
      </c>
      <c r="O618" s="94">
        <v>3521864</v>
      </c>
      <c r="P618" s="94"/>
      <c r="Q618" s="95">
        <v>0</v>
      </c>
      <c r="R618" s="95">
        <v>0</v>
      </c>
      <c r="S618" s="94">
        <v>114666</v>
      </c>
      <c r="T618" s="95">
        <v>0</v>
      </c>
      <c r="U618" s="95">
        <v>0</v>
      </c>
      <c r="V618" s="94">
        <v>0</v>
      </c>
      <c r="W618" s="96">
        <f t="shared" si="30"/>
        <v>0</v>
      </c>
      <c r="X618" s="108"/>
    </row>
    <row r="619" spans="1:27" ht="36" x14ac:dyDescent="0.2">
      <c r="A619" s="118">
        <v>617</v>
      </c>
      <c r="B619" s="108" t="s">
        <v>256</v>
      </c>
      <c r="C619" s="90" t="s">
        <v>268</v>
      </c>
      <c r="D619" s="90">
        <v>2015</v>
      </c>
      <c r="E619" s="91">
        <v>301811</v>
      </c>
      <c r="F619" s="92">
        <v>41960</v>
      </c>
      <c r="G619" s="93"/>
      <c r="H619" s="93">
        <v>42339</v>
      </c>
      <c r="I619" s="93">
        <v>42339</v>
      </c>
      <c r="J619" s="93">
        <v>42415</v>
      </c>
      <c r="K619" s="136">
        <f t="shared" si="28"/>
        <v>0.20821917808219179</v>
      </c>
      <c r="L619" s="136">
        <f t="shared" si="29"/>
        <v>0.20821917808219179</v>
      </c>
      <c r="M619" s="93" t="s">
        <v>689</v>
      </c>
      <c r="N619" s="90" t="s">
        <v>691</v>
      </c>
      <c r="O619" s="94">
        <v>6538528.7000000002</v>
      </c>
      <c r="P619" s="94"/>
      <c r="Q619" s="95"/>
      <c r="R619" s="95"/>
      <c r="S619" s="94"/>
      <c r="T619" s="95"/>
      <c r="U619" s="95">
        <v>100</v>
      </c>
      <c r="V619" s="94">
        <v>109341</v>
      </c>
      <c r="W619" s="96">
        <f t="shared" si="30"/>
        <v>1.672256940617237E-2</v>
      </c>
      <c r="X619" s="108"/>
    </row>
    <row r="620" spans="1:27" ht="36" x14ac:dyDescent="0.2">
      <c r="A620" s="118">
        <v>618</v>
      </c>
      <c r="B620" s="90" t="s">
        <v>257</v>
      </c>
      <c r="C620" s="90" t="s">
        <v>268</v>
      </c>
      <c r="D620" s="90">
        <v>2015</v>
      </c>
      <c r="E620" s="91">
        <v>301814</v>
      </c>
      <c r="F620" s="92">
        <v>41960</v>
      </c>
      <c r="G620" s="93"/>
      <c r="H620" s="93">
        <v>42339</v>
      </c>
      <c r="I620" s="93">
        <v>42339</v>
      </c>
      <c r="J620" s="93">
        <v>42415</v>
      </c>
      <c r="K620" s="136">
        <f t="shared" si="28"/>
        <v>0.20821917808219179</v>
      </c>
      <c r="L620" s="136">
        <f t="shared" si="29"/>
        <v>0.20821917808219179</v>
      </c>
      <c r="M620" s="93" t="s">
        <v>689</v>
      </c>
      <c r="N620" s="90" t="s">
        <v>691</v>
      </c>
      <c r="O620" s="94">
        <v>7493160.2999999998</v>
      </c>
      <c r="P620" s="94"/>
      <c r="Q620" s="95"/>
      <c r="R620" s="95"/>
      <c r="S620" s="94"/>
      <c r="T620" s="95"/>
      <c r="U620" s="95"/>
      <c r="V620" s="94">
        <v>109606</v>
      </c>
      <c r="W620" s="96">
        <f t="shared" si="30"/>
        <v>1.4627473003613709E-2</v>
      </c>
      <c r="X620" s="108"/>
    </row>
    <row r="621" spans="1:27" ht="36" x14ac:dyDescent="0.2">
      <c r="A621" s="118">
        <v>619</v>
      </c>
      <c r="B621" s="90" t="s">
        <v>121</v>
      </c>
      <c r="C621" s="90" t="s">
        <v>130</v>
      </c>
      <c r="D621" s="90">
        <v>2015</v>
      </c>
      <c r="E621" s="90">
        <v>303903</v>
      </c>
      <c r="F621" s="92">
        <v>41990</v>
      </c>
      <c r="G621" s="93"/>
      <c r="H621" s="93" t="s">
        <v>698</v>
      </c>
      <c r="I621" s="93" t="s">
        <v>698</v>
      </c>
      <c r="J621" s="93">
        <v>42415</v>
      </c>
      <c r="K621" s="136" t="e">
        <f t="shared" si="28"/>
        <v>#VALUE!</v>
      </c>
      <c r="L621" s="136" t="e">
        <f t="shared" si="29"/>
        <v>#VALUE!</v>
      </c>
      <c r="M621" s="93" t="s">
        <v>689</v>
      </c>
      <c r="N621" s="90" t="s">
        <v>689</v>
      </c>
      <c r="O621" s="94">
        <v>3360766</v>
      </c>
      <c r="P621" s="94"/>
      <c r="Q621" s="95">
        <v>0</v>
      </c>
      <c r="R621" s="95">
        <v>0</v>
      </c>
      <c r="S621" s="94">
        <v>0</v>
      </c>
      <c r="T621" s="95">
        <v>0</v>
      </c>
      <c r="U621" s="95">
        <v>0</v>
      </c>
      <c r="V621" s="94">
        <v>0</v>
      </c>
      <c r="W621" s="96">
        <f t="shared" si="30"/>
        <v>0</v>
      </c>
      <c r="X621" s="108"/>
    </row>
    <row r="622" spans="1:27" ht="31.5" customHeight="1" x14ac:dyDescent="0.2">
      <c r="A622" s="118">
        <v>620</v>
      </c>
      <c r="B622" s="90" t="s">
        <v>258</v>
      </c>
      <c r="C622" s="90" t="s">
        <v>268</v>
      </c>
      <c r="D622" s="90">
        <v>2015</v>
      </c>
      <c r="E622" s="91">
        <v>308891</v>
      </c>
      <c r="F622" s="92">
        <v>41980</v>
      </c>
      <c r="G622" s="93"/>
      <c r="H622" s="93" t="s">
        <v>698</v>
      </c>
      <c r="I622" s="93" t="s">
        <v>698</v>
      </c>
      <c r="J622" s="93">
        <v>42415</v>
      </c>
      <c r="K622" s="136" t="e">
        <f t="shared" si="28"/>
        <v>#VALUE!</v>
      </c>
      <c r="L622" s="136" t="e">
        <f t="shared" si="29"/>
        <v>#VALUE!</v>
      </c>
      <c r="M622" s="93" t="s">
        <v>689</v>
      </c>
      <c r="N622" s="90" t="s">
        <v>689</v>
      </c>
      <c r="O622" s="94">
        <v>5694195</v>
      </c>
      <c r="P622" s="94"/>
      <c r="Q622" s="95"/>
      <c r="R622" s="95"/>
      <c r="S622" s="94"/>
      <c r="T622" s="95"/>
      <c r="U622" s="95"/>
      <c r="V622" s="94">
        <v>0</v>
      </c>
      <c r="W622" s="96">
        <f t="shared" si="30"/>
        <v>0</v>
      </c>
      <c r="X622" s="108"/>
    </row>
    <row r="623" spans="1:27" ht="45.75" customHeight="1" x14ac:dyDescent="0.2">
      <c r="A623" s="118">
        <v>621</v>
      </c>
      <c r="B623" s="90" t="s">
        <v>229</v>
      </c>
      <c r="C623" s="90" t="s">
        <v>266</v>
      </c>
      <c r="D623" s="90">
        <v>2015</v>
      </c>
      <c r="E623" s="90">
        <v>319707</v>
      </c>
      <c r="F623" s="92">
        <v>42129</v>
      </c>
      <c r="G623" s="93"/>
      <c r="H623" s="93">
        <v>42186</v>
      </c>
      <c r="I623" s="93">
        <v>42278</v>
      </c>
      <c r="J623" s="93">
        <v>42415</v>
      </c>
      <c r="K623" s="136">
        <f t="shared" si="28"/>
        <v>0.62739726027397258</v>
      </c>
      <c r="L623" s="136">
        <f t="shared" si="29"/>
        <v>0.37534246575342467</v>
      </c>
      <c r="M623" s="93" t="s">
        <v>689</v>
      </c>
      <c r="N623" s="90" t="s">
        <v>691</v>
      </c>
      <c r="O623" s="94">
        <v>728441.2</v>
      </c>
      <c r="P623" s="94"/>
      <c r="Q623" s="95"/>
      <c r="R623" s="95"/>
      <c r="S623" s="94"/>
      <c r="T623" s="95"/>
      <c r="U623" s="95"/>
      <c r="V623" s="94">
        <v>716801.19</v>
      </c>
      <c r="W623" s="96">
        <f t="shared" si="30"/>
        <v>0.98402065945748263</v>
      </c>
      <c r="X623" s="108" t="s">
        <v>789</v>
      </c>
    </row>
    <row r="624" spans="1:27" ht="24" x14ac:dyDescent="0.2">
      <c r="A624" s="118">
        <v>622</v>
      </c>
      <c r="B624" s="90" t="s">
        <v>230</v>
      </c>
      <c r="C624" s="90" t="s">
        <v>266</v>
      </c>
      <c r="D624" s="90">
        <v>2015</v>
      </c>
      <c r="E624" s="90">
        <v>319726</v>
      </c>
      <c r="F624" s="92">
        <v>42129</v>
      </c>
      <c r="G624" s="93"/>
      <c r="H624" s="93">
        <v>42156</v>
      </c>
      <c r="I624" s="93">
        <v>42309</v>
      </c>
      <c r="J624" s="93">
        <v>42415</v>
      </c>
      <c r="K624" s="136">
        <f t="shared" si="28"/>
        <v>0.70958904109589038</v>
      </c>
      <c r="L624" s="136">
        <f t="shared" si="29"/>
        <v>0.29041095890410956</v>
      </c>
      <c r="M624" s="93" t="s">
        <v>689</v>
      </c>
      <c r="N624" s="90" t="s">
        <v>691</v>
      </c>
      <c r="O624" s="94">
        <v>374477.85</v>
      </c>
      <c r="P624" s="94"/>
      <c r="Q624" s="95"/>
      <c r="R624" s="95"/>
      <c r="S624" s="94"/>
      <c r="T624" s="95"/>
      <c r="U624" s="95"/>
      <c r="V624" s="94">
        <v>362777.85</v>
      </c>
      <c r="W624" s="96">
        <f t="shared" si="30"/>
        <v>0.96875649654579032</v>
      </c>
      <c r="X624" s="108"/>
    </row>
    <row r="625" spans="1:24" ht="24" x14ac:dyDescent="0.2">
      <c r="A625" s="118">
        <v>623</v>
      </c>
      <c r="B625" s="90" t="s">
        <v>260</v>
      </c>
      <c r="C625" s="90" t="s">
        <v>268</v>
      </c>
      <c r="D625" s="90">
        <v>2015</v>
      </c>
      <c r="E625" s="90">
        <v>336504</v>
      </c>
      <c r="F625" s="92">
        <v>42313</v>
      </c>
      <c r="G625" s="93"/>
      <c r="H625" s="93" t="s">
        <v>698</v>
      </c>
      <c r="I625" s="93" t="s">
        <v>698</v>
      </c>
      <c r="J625" s="93">
        <v>42415</v>
      </c>
      <c r="K625" s="136" t="e">
        <f t="shared" si="28"/>
        <v>#VALUE!</v>
      </c>
      <c r="L625" s="136" t="e">
        <f t="shared" si="29"/>
        <v>#VALUE!</v>
      </c>
      <c r="M625" s="93" t="s">
        <v>689</v>
      </c>
      <c r="N625" s="90" t="s">
        <v>689</v>
      </c>
      <c r="O625" s="94">
        <v>2946767</v>
      </c>
      <c r="P625" s="94"/>
      <c r="Q625" s="95"/>
      <c r="R625" s="95"/>
      <c r="S625" s="94"/>
      <c r="T625" s="95"/>
      <c r="U625" s="95"/>
      <c r="V625" s="94">
        <v>0</v>
      </c>
      <c r="W625" s="96">
        <f t="shared" si="30"/>
        <v>0</v>
      </c>
      <c r="X625" s="108"/>
    </row>
    <row r="626" spans="1:24" ht="36.75" customHeight="1" x14ac:dyDescent="0.2">
      <c r="A626" s="118">
        <v>624</v>
      </c>
      <c r="B626" s="90" t="s">
        <v>261</v>
      </c>
      <c r="C626" s="90" t="s">
        <v>268</v>
      </c>
      <c r="D626" s="90">
        <v>2015</v>
      </c>
      <c r="E626" s="90">
        <v>339449</v>
      </c>
      <c r="F626" s="92">
        <v>42320</v>
      </c>
      <c r="G626" s="93"/>
      <c r="H626" s="93" t="s">
        <v>698</v>
      </c>
      <c r="I626" s="93" t="s">
        <v>698</v>
      </c>
      <c r="J626" s="93">
        <v>42415</v>
      </c>
      <c r="K626" s="136" t="e">
        <f t="shared" si="28"/>
        <v>#VALUE!</v>
      </c>
      <c r="L626" s="136" t="e">
        <f t="shared" si="29"/>
        <v>#VALUE!</v>
      </c>
      <c r="M626" s="93" t="s">
        <v>689</v>
      </c>
      <c r="N626" s="90" t="s">
        <v>689</v>
      </c>
      <c r="O626" s="94">
        <v>3047762</v>
      </c>
      <c r="P626" s="94"/>
      <c r="Q626" s="95"/>
      <c r="R626" s="95"/>
      <c r="S626" s="94"/>
      <c r="T626" s="95"/>
      <c r="U626" s="95"/>
      <c r="V626" s="94">
        <v>0</v>
      </c>
      <c r="W626" s="96">
        <f t="shared" si="30"/>
        <v>0</v>
      </c>
      <c r="X626" s="108"/>
    </row>
    <row r="627" spans="1:24" x14ac:dyDescent="0.2">
      <c r="O627" s="86"/>
      <c r="V627" s="86"/>
      <c r="W627" s="110"/>
      <c r="X627" s="87">
        <f>+O627-V627</f>
        <v>0</v>
      </c>
    </row>
  </sheetData>
  <printOptions horizontalCentered="1" verticalCentered="1"/>
  <pageMargins left="0.25" right="0.2" top="0.59055118110236227" bottom="0.43307086614173229" header="0.51181102362204722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G3" sqref="G3"/>
    </sheetView>
  </sheetViews>
  <sheetFormatPr baseColWidth="10" defaultRowHeight="15" x14ac:dyDescent="0.25"/>
  <cols>
    <col min="1" max="1" width="19.85546875" customWidth="1"/>
    <col min="2" max="2" width="12.85546875" customWidth="1"/>
    <col min="3" max="3" width="24.7109375" customWidth="1"/>
    <col min="4" max="4" width="8" customWidth="1"/>
    <col min="5" max="5" width="5" customWidth="1"/>
    <col min="6" max="6" width="9.7109375" customWidth="1"/>
    <col min="7" max="7" width="12.28515625" customWidth="1"/>
    <col min="8" max="8" width="24.7109375" bestFit="1" customWidth="1"/>
    <col min="9" max="11" width="12" bestFit="1" customWidth="1"/>
    <col min="12" max="12" width="11" customWidth="1"/>
    <col min="13" max="13" width="12.28515625" bestFit="1" customWidth="1"/>
    <col min="14" max="14" width="17.85546875" bestFit="1" customWidth="1"/>
    <col min="15" max="15" width="29.7109375" bestFit="1" customWidth="1"/>
  </cols>
  <sheetData>
    <row r="3" spans="1:3" ht="46.5" customHeight="1" x14ac:dyDescent="0.25">
      <c r="A3" s="134" t="s">
        <v>827</v>
      </c>
      <c r="B3" s="135" t="s">
        <v>833</v>
      </c>
      <c r="C3" t="s">
        <v>828</v>
      </c>
    </row>
    <row r="4" spans="1:3" x14ac:dyDescent="0.25">
      <c r="A4" s="119" t="s">
        <v>689</v>
      </c>
      <c r="B4" s="120">
        <v>423</v>
      </c>
      <c r="C4" s="120">
        <v>1343964993.6599996</v>
      </c>
    </row>
    <row r="5" spans="1:3" x14ac:dyDescent="0.25">
      <c r="A5" s="133" t="s">
        <v>267</v>
      </c>
      <c r="B5" s="120">
        <v>13</v>
      </c>
      <c r="C5" s="120">
        <v>95337601.290000007</v>
      </c>
    </row>
    <row r="6" spans="1:3" x14ac:dyDescent="0.25">
      <c r="A6" s="133" t="s">
        <v>266</v>
      </c>
      <c r="B6" s="120">
        <v>35</v>
      </c>
      <c r="C6" s="120">
        <v>62292723.990000002</v>
      </c>
    </row>
    <row r="7" spans="1:3" x14ac:dyDescent="0.25">
      <c r="A7" s="133" t="s">
        <v>268</v>
      </c>
      <c r="B7" s="120">
        <v>56</v>
      </c>
      <c r="C7" s="120">
        <v>147185019.86000001</v>
      </c>
    </row>
    <row r="8" spans="1:3" x14ac:dyDescent="0.25">
      <c r="A8" s="133" t="s">
        <v>265</v>
      </c>
      <c r="B8" s="120">
        <v>71</v>
      </c>
      <c r="C8" s="120">
        <v>127736821.99999999</v>
      </c>
    </row>
    <row r="9" spans="1:3" x14ac:dyDescent="0.25">
      <c r="A9" s="133" t="s">
        <v>264</v>
      </c>
      <c r="B9" s="120">
        <v>27</v>
      </c>
      <c r="C9" s="120">
        <v>366511162.19000006</v>
      </c>
    </row>
    <row r="10" spans="1:3" x14ac:dyDescent="0.25">
      <c r="A10" s="133" t="s">
        <v>130</v>
      </c>
      <c r="B10" s="120">
        <v>221</v>
      </c>
      <c r="C10" s="120">
        <v>544901664.32999992</v>
      </c>
    </row>
    <row r="11" spans="1:3" x14ac:dyDescent="0.25">
      <c r="A11" s="119" t="s">
        <v>691</v>
      </c>
      <c r="B11" s="120">
        <v>201</v>
      </c>
      <c r="C11" s="120">
        <v>2168783295.3300004</v>
      </c>
    </row>
    <row r="12" spans="1:3" x14ac:dyDescent="0.25">
      <c r="A12" s="133" t="s">
        <v>267</v>
      </c>
      <c r="B12" s="120">
        <v>8</v>
      </c>
      <c r="C12" s="120">
        <v>29598320.319999997</v>
      </c>
    </row>
    <row r="13" spans="1:3" x14ac:dyDescent="0.25">
      <c r="A13" s="133" t="s">
        <v>266</v>
      </c>
      <c r="B13" s="120">
        <v>23</v>
      </c>
      <c r="C13" s="120">
        <v>58571331.56000001</v>
      </c>
    </row>
    <row r="14" spans="1:3" x14ac:dyDescent="0.25">
      <c r="A14" s="133" t="s">
        <v>268</v>
      </c>
      <c r="B14" s="120">
        <v>28</v>
      </c>
      <c r="C14" s="120">
        <v>187239841.88</v>
      </c>
    </row>
    <row r="15" spans="1:3" x14ac:dyDescent="0.25">
      <c r="A15" s="133" t="s">
        <v>265</v>
      </c>
      <c r="B15" s="120">
        <v>23</v>
      </c>
      <c r="C15" s="120">
        <v>59468896.589999996</v>
      </c>
    </row>
    <row r="16" spans="1:3" x14ac:dyDescent="0.25">
      <c r="A16" s="133" t="s">
        <v>264</v>
      </c>
      <c r="B16" s="120">
        <v>39</v>
      </c>
      <c r="C16" s="120">
        <v>976584328.52999997</v>
      </c>
    </row>
    <row r="17" spans="1:3" x14ac:dyDescent="0.25">
      <c r="A17" s="133" t="s">
        <v>130</v>
      </c>
      <c r="B17" s="120">
        <v>80</v>
      </c>
      <c r="C17" s="120">
        <v>857320576.44999993</v>
      </c>
    </row>
    <row r="18" spans="1:3" x14ac:dyDescent="0.25">
      <c r="A18" s="119" t="s">
        <v>829</v>
      </c>
      <c r="B18" s="120">
        <v>624</v>
      </c>
      <c r="C18" s="120">
        <v>3512748288.9899983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zoomScale="70" zoomScaleNormal="70" workbookViewId="0">
      <selection sqref="A1:AC106"/>
    </sheetView>
  </sheetViews>
  <sheetFormatPr baseColWidth="10" defaultRowHeight="15" x14ac:dyDescent="0.25"/>
  <cols>
    <col min="2" max="2" width="17.5703125" customWidth="1"/>
    <col min="3" max="3" width="16.28515625" bestFit="1" customWidth="1"/>
    <col min="4" max="4" width="20" customWidth="1"/>
    <col min="5" max="5" width="17.42578125" customWidth="1"/>
    <col min="6" max="6" width="16" customWidth="1"/>
  </cols>
  <sheetData>
    <row r="2" spans="2:6" ht="60" x14ac:dyDescent="0.25">
      <c r="B2" s="121" t="s">
        <v>835</v>
      </c>
      <c r="C2" s="121" t="s">
        <v>836</v>
      </c>
      <c r="D2" s="121" t="s">
        <v>828</v>
      </c>
      <c r="E2" s="121" t="s">
        <v>830</v>
      </c>
      <c r="F2" s="122" t="s">
        <v>834</v>
      </c>
    </row>
    <row r="3" spans="2:6" x14ac:dyDescent="0.25">
      <c r="B3" s="123" t="s">
        <v>267</v>
      </c>
      <c r="C3" s="126">
        <v>21</v>
      </c>
      <c r="D3" s="124">
        <v>124935921.61</v>
      </c>
      <c r="E3" s="124">
        <v>44233907.07</v>
      </c>
      <c r="F3" s="125">
        <f>+D3-E3</f>
        <v>80702014.539999992</v>
      </c>
    </row>
    <row r="4" spans="2:6" x14ac:dyDescent="0.25">
      <c r="B4" s="123" t="s">
        <v>266</v>
      </c>
      <c r="C4" s="126">
        <v>58</v>
      </c>
      <c r="D4" s="124">
        <v>120864055.55</v>
      </c>
      <c r="E4" s="124">
        <v>62712491.909999982</v>
      </c>
      <c r="F4" s="125">
        <f t="shared" ref="F4:F8" si="0">+D4-E4</f>
        <v>58151563.640000015</v>
      </c>
    </row>
    <row r="5" spans="2:6" x14ac:dyDescent="0.25">
      <c r="B5" s="123" t="s">
        <v>268</v>
      </c>
      <c r="C5" s="126">
        <v>84</v>
      </c>
      <c r="D5" s="124">
        <v>334424861.74000001</v>
      </c>
      <c r="E5" s="124">
        <v>121629145.52000001</v>
      </c>
      <c r="F5" s="125">
        <f t="shared" si="0"/>
        <v>212795716.22</v>
      </c>
    </row>
    <row r="6" spans="2:6" x14ac:dyDescent="0.25">
      <c r="B6" s="123" t="s">
        <v>265</v>
      </c>
      <c r="C6" s="126">
        <v>94</v>
      </c>
      <c r="D6" s="124">
        <v>187205718.59000003</v>
      </c>
      <c r="E6" s="124">
        <v>106725613.59</v>
      </c>
      <c r="F6" s="125">
        <f t="shared" si="0"/>
        <v>80480105.00000003</v>
      </c>
    </row>
    <row r="7" spans="2:6" x14ac:dyDescent="0.25">
      <c r="B7" s="123" t="s">
        <v>264</v>
      </c>
      <c r="C7" s="126">
        <v>66</v>
      </c>
      <c r="D7" s="124">
        <v>1343095490.7199998</v>
      </c>
      <c r="E7" s="124">
        <v>1062502926.2900003</v>
      </c>
      <c r="F7" s="125">
        <f t="shared" si="0"/>
        <v>280592564.42999947</v>
      </c>
    </row>
    <row r="8" spans="2:6" x14ac:dyDescent="0.25">
      <c r="B8" s="123" t="s">
        <v>130</v>
      </c>
      <c r="C8" s="126">
        <v>301</v>
      </c>
      <c r="D8" s="124">
        <v>1402222240.78</v>
      </c>
      <c r="E8" s="124">
        <v>867532340.99999964</v>
      </c>
      <c r="F8" s="125">
        <f t="shared" si="0"/>
        <v>534689899.78000033</v>
      </c>
    </row>
    <row r="9" spans="2:6" x14ac:dyDescent="0.25">
      <c r="B9" s="123" t="s">
        <v>829</v>
      </c>
      <c r="C9" s="126">
        <v>624</v>
      </c>
      <c r="D9" s="124">
        <f>SUM(D3:D8)</f>
        <v>3512748288.9899998</v>
      </c>
      <c r="E9" s="124">
        <f t="shared" ref="E9:F9" si="1">SUM(E3:E8)</f>
        <v>2265336425.3800001</v>
      </c>
      <c r="F9" s="124">
        <f t="shared" si="1"/>
        <v>1247411863.6099997</v>
      </c>
    </row>
    <row r="38" spans="2:6" x14ac:dyDescent="0.25">
      <c r="B38" s="128" t="s">
        <v>837</v>
      </c>
      <c r="C38" s="128" t="s">
        <v>689</v>
      </c>
      <c r="D38" s="128" t="s">
        <v>691</v>
      </c>
      <c r="E38" s="128" t="s">
        <v>840</v>
      </c>
    </row>
    <row r="39" spans="2:6" x14ac:dyDescent="0.25">
      <c r="B39" s="127" t="s">
        <v>838</v>
      </c>
      <c r="C39" s="127">
        <v>538</v>
      </c>
      <c r="D39" s="127">
        <v>86</v>
      </c>
      <c r="E39" s="127">
        <v>624</v>
      </c>
    </row>
    <row r="40" spans="2:6" x14ac:dyDescent="0.25">
      <c r="B40" s="127" t="s">
        <v>839</v>
      </c>
      <c r="C40" s="125">
        <v>3311557649.7800002</v>
      </c>
      <c r="D40" s="125">
        <v>201190639.21000004</v>
      </c>
      <c r="E40" s="124">
        <f>+C40+D40</f>
        <v>3512748288.9900002</v>
      </c>
    </row>
    <row r="41" spans="2:6" x14ac:dyDescent="0.25">
      <c r="C41" s="120"/>
    </row>
    <row r="42" spans="2:6" x14ac:dyDescent="0.25">
      <c r="C42" s="120"/>
    </row>
    <row r="43" spans="2:6" x14ac:dyDescent="0.25">
      <c r="B43" s="149" t="s">
        <v>835</v>
      </c>
      <c r="C43" s="146" t="s">
        <v>837</v>
      </c>
      <c r="D43" s="146"/>
      <c r="E43" s="147" t="s">
        <v>840</v>
      </c>
      <c r="F43" s="147" t="s">
        <v>848</v>
      </c>
    </row>
    <row r="44" spans="2:6" x14ac:dyDescent="0.25">
      <c r="B44" s="150"/>
      <c r="C44" s="128" t="s">
        <v>689</v>
      </c>
      <c r="D44" s="128" t="s">
        <v>691</v>
      </c>
      <c r="E44" s="148"/>
      <c r="F44" s="148"/>
    </row>
    <row r="45" spans="2:6" x14ac:dyDescent="0.25">
      <c r="B45" s="123" t="s">
        <v>267</v>
      </c>
      <c r="C45" s="126">
        <v>14</v>
      </c>
      <c r="D45" s="126">
        <v>7</v>
      </c>
      <c r="E45" s="126">
        <f>+C45+D45</f>
        <v>21</v>
      </c>
      <c r="F45" s="130">
        <f>+D45/E45</f>
        <v>0.33333333333333331</v>
      </c>
    </row>
    <row r="46" spans="2:6" x14ac:dyDescent="0.25">
      <c r="B46" s="123" t="s">
        <v>266</v>
      </c>
      <c r="C46" s="126">
        <v>48</v>
      </c>
      <c r="D46" s="126">
        <v>10</v>
      </c>
      <c r="E46" s="126">
        <f t="shared" ref="E46:E50" si="2">+C46+D46</f>
        <v>58</v>
      </c>
      <c r="F46" s="130">
        <f t="shared" ref="F46:F50" si="3">+D46/E46</f>
        <v>0.17241379310344829</v>
      </c>
    </row>
    <row r="47" spans="2:6" x14ac:dyDescent="0.25">
      <c r="B47" s="123" t="s">
        <v>268</v>
      </c>
      <c r="C47" s="126">
        <v>75</v>
      </c>
      <c r="D47" s="126">
        <v>9</v>
      </c>
      <c r="E47" s="126">
        <f t="shared" si="2"/>
        <v>84</v>
      </c>
      <c r="F47" s="130">
        <f t="shared" si="3"/>
        <v>0.10714285714285714</v>
      </c>
    </row>
    <row r="48" spans="2:6" x14ac:dyDescent="0.25">
      <c r="B48" s="123" t="s">
        <v>265</v>
      </c>
      <c r="C48" s="126">
        <v>90</v>
      </c>
      <c r="D48" s="126">
        <v>4</v>
      </c>
      <c r="E48" s="126">
        <f t="shared" si="2"/>
        <v>94</v>
      </c>
      <c r="F48" s="130">
        <f t="shared" si="3"/>
        <v>4.2553191489361701E-2</v>
      </c>
    </row>
    <row r="49" spans="2:6" x14ac:dyDescent="0.25">
      <c r="B49" s="123" t="s">
        <v>264</v>
      </c>
      <c r="C49" s="126">
        <v>65</v>
      </c>
      <c r="D49" s="126">
        <v>1</v>
      </c>
      <c r="E49" s="126">
        <f t="shared" si="2"/>
        <v>66</v>
      </c>
      <c r="F49" s="130">
        <f t="shared" si="3"/>
        <v>1.5151515151515152E-2</v>
      </c>
    </row>
    <row r="50" spans="2:6" x14ac:dyDescent="0.25">
      <c r="B50" s="123" t="s">
        <v>130</v>
      </c>
      <c r="C50" s="126">
        <v>246</v>
      </c>
      <c r="D50" s="126">
        <v>55</v>
      </c>
      <c r="E50" s="126">
        <f t="shared" si="2"/>
        <v>301</v>
      </c>
      <c r="F50" s="130">
        <f t="shared" si="3"/>
        <v>0.18272425249169436</v>
      </c>
    </row>
    <row r="51" spans="2:6" x14ac:dyDescent="0.25">
      <c r="B51" s="129" t="s">
        <v>829</v>
      </c>
      <c r="C51" s="131">
        <f>SUM(C45:C50)</f>
        <v>538</v>
      </c>
      <c r="D51" s="131">
        <f>SUM(D45:D50)</f>
        <v>86</v>
      </c>
      <c r="E51" s="131">
        <f>+C51+D51</f>
        <v>624</v>
      </c>
      <c r="F51" s="132">
        <f>+D51/E51</f>
        <v>0.13782051282051283</v>
      </c>
    </row>
    <row r="68" spans="2:6" x14ac:dyDescent="0.25">
      <c r="B68" s="128" t="s">
        <v>841</v>
      </c>
      <c r="C68" s="128" t="s">
        <v>689</v>
      </c>
      <c r="D68" s="128" t="s">
        <v>691</v>
      </c>
      <c r="E68" s="128" t="s">
        <v>840</v>
      </c>
    </row>
    <row r="69" spans="2:6" x14ac:dyDescent="0.25">
      <c r="B69" s="127" t="s">
        <v>838</v>
      </c>
      <c r="C69" s="127">
        <v>423</v>
      </c>
      <c r="D69" s="127">
        <v>201</v>
      </c>
      <c r="E69" s="127">
        <v>624</v>
      </c>
    </row>
    <row r="70" spans="2:6" x14ac:dyDescent="0.25">
      <c r="B70" s="127" t="s">
        <v>839</v>
      </c>
      <c r="C70" s="125">
        <v>1343964993.6599998</v>
      </c>
      <c r="D70" s="125">
        <v>2168783295.3299994</v>
      </c>
      <c r="E70" s="125">
        <v>3512748288.9899993</v>
      </c>
    </row>
    <row r="73" spans="2:6" ht="30" customHeight="1" x14ac:dyDescent="0.25">
      <c r="B73" s="149" t="s">
        <v>835</v>
      </c>
      <c r="C73" s="146" t="s">
        <v>842</v>
      </c>
      <c r="D73" s="146"/>
      <c r="E73" s="147" t="s">
        <v>840</v>
      </c>
      <c r="F73" s="149" t="s">
        <v>843</v>
      </c>
    </row>
    <row r="74" spans="2:6" x14ac:dyDescent="0.25">
      <c r="B74" s="150"/>
      <c r="C74" s="128" t="s">
        <v>689</v>
      </c>
      <c r="D74" s="128" t="s">
        <v>691</v>
      </c>
      <c r="E74" s="148"/>
      <c r="F74" s="150"/>
    </row>
    <row r="75" spans="2:6" x14ac:dyDescent="0.25">
      <c r="B75" s="123" t="s">
        <v>267</v>
      </c>
      <c r="C75" s="126">
        <v>13</v>
      </c>
      <c r="D75" s="126">
        <v>8</v>
      </c>
      <c r="E75" s="126">
        <f>+C75+D75</f>
        <v>21</v>
      </c>
      <c r="F75" s="130">
        <f>+D75/E75</f>
        <v>0.38095238095238093</v>
      </c>
    </row>
    <row r="76" spans="2:6" x14ac:dyDescent="0.25">
      <c r="B76" s="123" t="s">
        <v>266</v>
      </c>
      <c r="C76" s="126">
        <v>35</v>
      </c>
      <c r="D76" s="126">
        <v>23</v>
      </c>
      <c r="E76" s="126">
        <f t="shared" ref="E76:E80" si="4">+C76+D76</f>
        <v>58</v>
      </c>
      <c r="F76" s="130">
        <f t="shared" ref="F76:F80" si="5">+D76/E76</f>
        <v>0.39655172413793105</v>
      </c>
    </row>
    <row r="77" spans="2:6" x14ac:dyDescent="0.25">
      <c r="B77" s="123" t="s">
        <v>268</v>
      </c>
      <c r="C77" s="126">
        <v>56</v>
      </c>
      <c r="D77" s="126">
        <v>28</v>
      </c>
      <c r="E77" s="126">
        <f t="shared" si="4"/>
        <v>84</v>
      </c>
      <c r="F77" s="130">
        <f t="shared" si="5"/>
        <v>0.33333333333333331</v>
      </c>
    </row>
    <row r="78" spans="2:6" x14ac:dyDescent="0.25">
      <c r="B78" s="123" t="s">
        <v>265</v>
      </c>
      <c r="C78" s="126">
        <v>71</v>
      </c>
      <c r="D78" s="126">
        <v>23</v>
      </c>
      <c r="E78" s="126">
        <f t="shared" si="4"/>
        <v>94</v>
      </c>
      <c r="F78" s="130">
        <f t="shared" si="5"/>
        <v>0.24468085106382978</v>
      </c>
    </row>
    <row r="79" spans="2:6" x14ac:dyDescent="0.25">
      <c r="B79" s="123" t="s">
        <v>264</v>
      </c>
      <c r="C79" s="126">
        <v>27</v>
      </c>
      <c r="D79" s="126">
        <v>39</v>
      </c>
      <c r="E79" s="126">
        <f t="shared" si="4"/>
        <v>66</v>
      </c>
      <c r="F79" s="130">
        <f t="shared" si="5"/>
        <v>0.59090909090909094</v>
      </c>
    </row>
    <row r="80" spans="2:6" x14ac:dyDescent="0.25">
      <c r="B80" s="123" t="s">
        <v>130</v>
      </c>
      <c r="C80" s="126">
        <v>221</v>
      </c>
      <c r="D80" s="126">
        <v>80</v>
      </c>
      <c r="E80" s="126">
        <f t="shared" si="4"/>
        <v>301</v>
      </c>
      <c r="F80" s="130">
        <f t="shared" si="5"/>
        <v>0.26578073089700999</v>
      </c>
    </row>
    <row r="81" spans="2:6" x14ac:dyDescent="0.25">
      <c r="B81" s="129" t="s">
        <v>829</v>
      </c>
      <c r="C81" s="131">
        <f>SUM(C75:C80)</f>
        <v>423</v>
      </c>
      <c r="D81" s="131">
        <f>SUM(D75:D80)</f>
        <v>201</v>
      </c>
      <c r="E81" s="131">
        <f>+C81+D81</f>
        <v>624</v>
      </c>
      <c r="F81" s="132">
        <f>+D81/E81</f>
        <v>0.32211538461538464</v>
      </c>
    </row>
    <row r="86" spans="2:6" x14ac:dyDescent="0.25">
      <c r="B86" t="s">
        <v>833</v>
      </c>
      <c r="C86" t="s">
        <v>831</v>
      </c>
    </row>
    <row r="87" spans="2:6" x14ac:dyDescent="0.25">
      <c r="B87" t="s">
        <v>827</v>
      </c>
      <c r="C87" t="s">
        <v>689</v>
      </c>
      <c r="D87" t="s">
        <v>707</v>
      </c>
      <c r="E87" t="s">
        <v>691</v>
      </c>
      <c r="F87" t="s">
        <v>829</v>
      </c>
    </row>
    <row r="88" spans="2:6" x14ac:dyDescent="0.25">
      <c r="B88" t="s">
        <v>267</v>
      </c>
      <c r="C88">
        <v>11</v>
      </c>
      <c r="D88">
        <v>1</v>
      </c>
      <c r="E88">
        <v>5</v>
      </c>
      <c r="F88">
        <v>17</v>
      </c>
    </row>
    <row r="89" spans="2:6" x14ac:dyDescent="0.25">
      <c r="B89" t="s">
        <v>266</v>
      </c>
      <c r="C89">
        <v>49</v>
      </c>
      <c r="E89">
        <v>10</v>
      </c>
      <c r="F89">
        <v>59</v>
      </c>
    </row>
    <row r="90" spans="2:6" x14ac:dyDescent="0.25">
      <c r="B90" t="s">
        <v>268</v>
      </c>
      <c r="C90">
        <v>75</v>
      </c>
      <c r="E90">
        <v>9</v>
      </c>
      <c r="F90">
        <v>84</v>
      </c>
    </row>
    <row r="91" spans="2:6" x14ac:dyDescent="0.25">
      <c r="B91" t="s">
        <v>265</v>
      </c>
      <c r="C91">
        <v>90</v>
      </c>
      <c r="E91">
        <v>4</v>
      </c>
      <c r="F91">
        <v>94</v>
      </c>
    </row>
    <row r="92" spans="2:6" x14ac:dyDescent="0.25">
      <c r="B92" t="s">
        <v>264</v>
      </c>
      <c r="C92">
        <v>63</v>
      </c>
      <c r="F92">
        <v>63</v>
      </c>
    </row>
    <row r="93" spans="2:6" x14ac:dyDescent="0.25">
      <c r="B93" t="s">
        <v>130</v>
      </c>
      <c r="C93">
        <v>220</v>
      </c>
      <c r="D93">
        <v>29</v>
      </c>
      <c r="E93">
        <v>58</v>
      </c>
      <c r="F93">
        <v>307</v>
      </c>
    </row>
    <row r="94" spans="2:6" x14ac:dyDescent="0.25">
      <c r="B94" t="s">
        <v>829</v>
      </c>
      <c r="C94">
        <v>508</v>
      </c>
      <c r="D94">
        <v>30</v>
      </c>
      <c r="E94">
        <v>86</v>
      </c>
      <c r="F94">
        <v>624</v>
      </c>
    </row>
    <row r="101" spans="2:3" x14ac:dyDescent="0.25">
      <c r="B101" t="s">
        <v>844</v>
      </c>
      <c r="C101">
        <v>105</v>
      </c>
    </row>
    <row r="102" spans="2:3" x14ac:dyDescent="0.25">
      <c r="B102" t="s">
        <v>845</v>
      </c>
      <c r="C102">
        <v>486</v>
      </c>
    </row>
    <row r="103" spans="2:3" x14ac:dyDescent="0.25">
      <c r="B103" t="s">
        <v>847</v>
      </c>
      <c r="C103">
        <v>380</v>
      </c>
    </row>
  </sheetData>
  <mergeCells count="8">
    <mergeCell ref="C73:D73"/>
    <mergeCell ref="E73:E74"/>
    <mergeCell ref="F73:F74"/>
    <mergeCell ref="B73:B74"/>
    <mergeCell ref="B43:B44"/>
    <mergeCell ref="C43:D43"/>
    <mergeCell ref="E43:E44"/>
    <mergeCell ref="F43:F4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0"/>
  <sheetViews>
    <sheetView tabSelected="1" topLeftCell="S1" workbookViewId="0">
      <selection activeCell="X6" sqref="X6"/>
    </sheetView>
  </sheetViews>
  <sheetFormatPr baseColWidth="10" defaultRowHeight="15" x14ac:dyDescent="0.25"/>
  <cols>
    <col min="1" max="1" width="4.28515625" customWidth="1"/>
    <col min="2" max="2" width="79.140625" customWidth="1"/>
    <col min="3" max="3" width="9.7109375" customWidth="1"/>
    <col min="4" max="4" width="8.7109375" hidden="1" customWidth="1"/>
    <col min="5" max="5" width="7.28515625" customWidth="1"/>
    <col min="6" max="6" width="10.28515625" customWidth="1"/>
    <col min="7" max="7" width="8" hidden="1" customWidth="1"/>
    <col min="8" max="9" width="8.85546875" customWidth="1"/>
    <col min="10" max="10" width="8.42578125" hidden="1" customWidth="1"/>
    <col min="11" max="11" width="8.5703125" customWidth="1"/>
    <col min="12" max="12" width="9.140625" customWidth="1"/>
    <col min="13" max="13" width="7" hidden="1" customWidth="1"/>
    <col min="14" max="14" width="6.85546875" bestFit="1" customWidth="1"/>
    <col min="15" max="15" width="9.85546875" customWidth="1"/>
    <col min="16" max="16" width="9.5703125" hidden="1" customWidth="1"/>
    <col min="17" max="17" width="9" hidden="1" customWidth="1"/>
    <col min="18" max="18" width="8.42578125" hidden="1" customWidth="1"/>
    <col min="19" max="19" width="10.140625" bestFit="1" customWidth="1"/>
    <col min="20" max="20" width="9.85546875" customWidth="1"/>
    <col min="21" max="21" width="9.5703125" customWidth="1"/>
    <col min="22" max="22" width="19.42578125" customWidth="1"/>
    <col min="23" max="23" width="17.42578125" customWidth="1"/>
    <col min="24" max="24" width="20" customWidth="1"/>
    <col min="32" max="32" width="21" customWidth="1"/>
  </cols>
  <sheetData>
    <row r="1" spans="1:32" x14ac:dyDescent="0.25">
      <c r="B1" t="s">
        <v>854</v>
      </c>
    </row>
    <row r="2" spans="1:32" ht="18.75" x14ac:dyDescent="0.3">
      <c r="V2" s="153" t="s">
        <v>855</v>
      </c>
      <c r="W2" s="154"/>
      <c r="X2" s="154"/>
      <c r="Y2" s="154"/>
      <c r="Z2" s="154"/>
      <c r="AA2" s="155"/>
      <c r="AB2" s="156" t="s">
        <v>860</v>
      </c>
      <c r="AC2" s="157"/>
      <c r="AD2" s="157"/>
      <c r="AE2" s="157"/>
      <c r="AF2" s="158"/>
    </row>
    <row r="3" spans="1:32" ht="84" x14ac:dyDescent="0.25">
      <c r="A3" s="88" t="s">
        <v>832</v>
      </c>
      <c r="B3" s="88" t="s">
        <v>0</v>
      </c>
      <c r="C3" s="88" t="s">
        <v>127</v>
      </c>
      <c r="D3" s="88" t="s">
        <v>850</v>
      </c>
      <c r="E3" s="88" t="s">
        <v>128</v>
      </c>
      <c r="F3" s="88" t="s">
        <v>271</v>
      </c>
      <c r="G3" s="88" t="s">
        <v>129</v>
      </c>
      <c r="H3" s="88" t="s">
        <v>131</v>
      </c>
      <c r="I3" s="88" t="s">
        <v>696</v>
      </c>
      <c r="J3" s="88" t="s">
        <v>851</v>
      </c>
      <c r="K3" s="88" t="s">
        <v>849</v>
      </c>
      <c r="L3" s="88" t="s">
        <v>846</v>
      </c>
      <c r="M3" s="88" t="s">
        <v>690</v>
      </c>
      <c r="N3" s="88" t="s">
        <v>270</v>
      </c>
      <c r="O3" s="88" t="s">
        <v>122</v>
      </c>
      <c r="P3" s="88" t="s">
        <v>123</v>
      </c>
      <c r="Q3" s="88" t="s">
        <v>124</v>
      </c>
      <c r="R3" s="88" t="s">
        <v>125</v>
      </c>
      <c r="S3" s="88" t="s">
        <v>262</v>
      </c>
      <c r="T3" s="88" t="s">
        <v>852</v>
      </c>
      <c r="U3" s="88" t="s">
        <v>263</v>
      </c>
      <c r="V3" s="88" t="s">
        <v>866</v>
      </c>
      <c r="W3" s="88" t="s">
        <v>867</v>
      </c>
      <c r="X3" s="88" t="s">
        <v>856</v>
      </c>
      <c r="Y3" s="88" t="s">
        <v>857</v>
      </c>
      <c r="Z3" s="88" t="s">
        <v>858</v>
      </c>
      <c r="AA3" s="88" t="s">
        <v>859</v>
      </c>
      <c r="AB3" s="151" t="s">
        <v>861</v>
      </c>
      <c r="AC3" s="151" t="s">
        <v>862</v>
      </c>
      <c r="AD3" s="151" t="s">
        <v>863</v>
      </c>
      <c r="AE3" s="151" t="s">
        <v>864</v>
      </c>
      <c r="AF3" s="151" t="s">
        <v>865</v>
      </c>
    </row>
    <row r="4" spans="1:32" x14ac:dyDescent="0.25">
      <c r="A4" s="139">
        <v>1</v>
      </c>
      <c r="B4" s="91" t="s">
        <v>651</v>
      </c>
      <c r="C4" s="91" t="s">
        <v>268</v>
      </c>
      <c r="D4" s="91">
        <v>2012</v>
      </c>
      <c r="E4" s="91">
        <v>2247</v>
      </c>
      <c r="F4" s="140">
        <v>37924</v>
      </c>
      <c r="G4" s="141"/>
      <c r="H4" s="141">
        <v>39722</v>
      </c>
      <c r="I4" s="141">
        <v>41000</v>
      </c>
      <c r="J4" s="141">
        <v>42415</v>
      </c>
      <c r="K4" s="142">
        <f>+(J4-H4)/365</f>
        <v>7.3780821917808215</v>
      </c>
      <c r="L4" s="142">
        <f>+(J4-I4)/365</f>
        <v>3.8767123287671232</v>
      </c>
      <c r="M4" s="141" t="s">
        <v>689</v>
      </c>
      <c r="N4" s="91" t="s">
        <v>689</v>
      </c>
      <c r="O4" s="143">
        <v>2016344</v>
      </c>
      <c r="P4" s="143"/>
      <c r="Q4" s="144"/>
      <c r="R4" s="144"/>
      <c r="S4" s="143">
        <v>1477517.02</v>
      </c>
      <c r="T4" s="143">
        <f t="shared" ref="T4:T67" si="0">+IF((O4-S4)&gt;0,(O4-S4), 0)</f>
        <v>538826.98</v>
      </c>
      <c r="U4" s="152">
        <f t="shared" ref="U4:U67" si="1">+S4/O4</f>
        <v>0.73277031101835799</v>
      </c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39">
        <v>2</v>
      </c>
      <c r="B5" s="91" t="s">
        <v>532</v>
      </c>
      <c r="C5" s="91" t="s">
        <v>265</v>
      </c>
      <c r="D5" s="91">
        <v>2014</v>
      </c>
      <c r="E5" s="91">
        <v>2303</v>
      </c>
      <c r="F5" s="140">
        <v>38645</v>
      </c>
      <c r="G5" s="141"/>
      <c r="H5" s="141">
        <v>41791</v>
      </c>
      <c r="I5" s="141">
        <v>41791</v>
      </c>
      <c r="J5" s="141">
        <v>42415</v>
      </c>
      <c r="K5" s="142">
        <f t="shared" ref="K5:K68" si="2">+(J5-H5)/365</f>
        <v>1.7095890410958905</v>
      </c>
      <c r="L5" s="142">
        <f>+(J5-I5)/365</f>
        <v>1.7095890410958905</v>
      </c>
      <c r="M5" s="141" t="s">
        <v>689</v>
      </c>
      <c r="N5" s="91" t="s">
        <v>689</v>
      </c>
      <c r="O5" s="143">
        <v>634747</v>
      </c>
      <c r="P5" s="143"/>
      <c r="Q5" s="144"/>
      <c r="R5" s="144"/>
      <c r="S5" s="143">
        <v>5000</v>
      </c>
      <c r="T5" s="143">
        <f t="shared" si="0"/>
        <v>629747</v>
      </c>
      <c r="U5" s="152">
        <f t="shared" si="1"/>
        <v>7.8771542047461427E-3</v>
      </c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</row>
    <row r="6" spans="1:32" ht="24.75" x14ac:dyDescent="0.25">
      <c r="A6" s="139">
        <v>3</v>
      </c>
      <c r="B6" s="91" t="s">
        <v>572</v>
      </c>
      <c r="C6" s="91" t="s">
        <v>265</v>
      </c>
      <c r="D6" s="91">
        <v>2011</v>
      </c>
      <c r="E6" s="91">
        <v>4732</v>
      </c>
      <c r="F6" s="140">
        <v>39287</v>
      </c>
      <c r="G6" s="141"/>
      <c r="H6" s="141">
        <v>39569</v>
      </c>
      <c r="I6" s="141">
        <v>41153</v>
      </c>
      <c r="J6" s="141">
        <v>42415</v>
      </c>
      <c r="K6" s="142">
        <f t="shared" si="2"/>
        <v>7.7972602739726025</v>
      </c>
      <c r="L6" s="142">
        <f t="shared" ref="L6:L69" si="3">+(J6-I6)/365</f>
        <v>3.4575342465753423</v>
      </c>
      <c r="M6" s="141" t="s">
        <v>689</v>
      </c>
      <c r="N6" s="91" t="s">
        <v>689</v>
      </c>
      <c r="O6" s="143">
        <v>13460826.810000001</v>
      </c>
      <c r="P6" s="143"/>
      <c r="Q6" s="144"/>
      <c r="R6" s="144"/>
      <c r="S6" s="143">
        <v>15871727</v>
      </c>
      <c r="T6" s="143">
        <f t="shared" si="0"/>
        <v>0</v>
      </c>
      <c r="U6" s="152">
        <f t="shared" si="1"/>
        <v>1.1791049111640712</v>
      </c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</row>
    <row r="7" spans="1:32" x14ac:dyDescent="0.25">
      <c r="A7" s="139">
        <v>4</v>
      </c>
      <c r="B7" s="91" t="s">
        <v>594</v>
      </c>
      <c r="C7" s="91" t="s">
        <v>266</v>
      </c>
      <c r="D7" s="91">
        <v>2013</v>
      </c>
      <c r="E7" s="91">
        <v>5303</v>
      </c>
      <c r="F7" s="140">
        <v>37767</v>
      </c>
      <c r="G7" s="141"/>
      <c r="H7" s="141">
        <v>38078</v>
      </c>
      <c r="I7" s="141">
        <v>41426</v>
      </c>
      <c r="J7" s="141">
        <v>42415</v>
      </c>
      <c r="K7" s="142">
        <f t="shared" si="2"/>
        <v>11.882191780821918</v>
      </c>
      <c r="L7" s="142">
        <f t="shared" si="3"/>
        <v>2.7095890410958905</v>
      </c>
      <c r="M7" s="141" t="s">
        <v>689</v>
      </c>
      <c r="N7" s="91" t="s">
        <v>689</v>
      </c>
      <c r="O7" s="143">
        <v>314500</v>
      </c>
      <c r="P7" s="143"/>
      <c r="Q7" s="144"/>
      <c r="R7" s="144"/>
      <c r="S7" s="143">
        <v>308608.09999999998</v>
      </c>
      <c r="T7" s="143">
        <f t="shared" si="0"/>
        <v>5891.9000000000233</v>
      </c>
      <c r="U7" s="152">
        <f t="shared" si="1"/>
        <v>0.98126581875993635</v>
      </c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</row>
    <row r="8" spans="1:32" ht="24.75" x14ac:dyDescent="0.25">
      <c r="A8" s="139">
        <v>5</v>
      </c>
      <c r="B8" s="91" t="s">
        <v>446</v>
      </c>
      <c r="C8" s="91" t="s">
        <v>130</v>
      </c>
      <c r="D8" s="91">
        <v>2010</v>
      </c>
      <c r="E8" s="91">
        <v>5338</v>
      </c>
      <c r="F8" s="140">
        <v>37966</v>
      </c>
      <c r="G8" s="141"/>
      <c r="H8" s="141">
        <v>38808</v>
      </c>
      <c r="I8" s="141">
        <v>39722</v>
      </c>
      <c r="J8" s="141">
        <v>42415</v>
      </c>
      <c r="K8" s="142">
        <f t="shared" si="2"/>
        <v>9.882191780821918</v>
      </c>
      <c r="L8" s="142">
        <f t="shared" si="3"/>
        <v>7.3780821917808215</v>
      </c>
      <c r="M8" s="141" t="s">
        <v>689</v>
      </c>
      <c r="N8" s="91" t="s">
        <v>689</v>
      </c>
      <c r="O8" s="143">
        <v>1849402.83</v>
      </c>
      <c r="P8" s="143"/>
      <c r="Q8" s="144"/>
      <c r="R8" s="144"/>
      <c r="S8" s="143">
        <v>464978.02</v>
      </c>
      <c r="T8" s="143">
        <f t="shared" si="0"/>
        <v>1384424.81</v>
      </c>
      <c r="U8" s="152">
        <f t="shared" si="1"/>
        <v>0.25142062748979355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</row>
    <row r="9" spans="1:32" x14ac:dyDescent="0.25">
      <c r="A9" s="139">
        <v>6</v>
      </c>
      <c r="B9" s="91" t="s">
        <v>160</v>
      </c>
      <c r="C9" s="91" t="s">
        <v>264</v>
      </c>
      <c r="D9" s="91">
        <v>2015</v>
      </c>
      <c r="E9" s="91">
        <v>5443</v>
      </c>
      <c r="F9" s="140">
        <v>40284</v>
      </c>
      <c r="G9" s="141"/>
      <c r="H9" s="141">
        <v>40330</v>
      </c>
      <c r="I9" s="141">
        <v>41609</v>
      </c>
      <c r="J9" s="141">
        <v>42415</v>
      </c>
      <c r="K9" s="142">
        <f t="shared" si="2"/>
        <v>5.7123287671232879</v>
      </c>
      <c r="L9" s="142">
        <f t="shared" si="3"/>
        <v>2.2082191780821918</v>
      </c>
      <c r="M9" s="141" t="s">
        <v>689</v>
      </c>
      <c r="N9" s="91" t="s">
        <v>689</v>
      </c>
      <c r="O9" s="143">
        <v>4258581</v>
      </c>
      <c r="P9" s="143">
        <v>4437677</v>
      </c>
      <c r="Q9" s="144">
        <v>0</v>
      </c>
      <c r="R9" s="144">
        <v>0</v>
      </c>
      <c r="S9" s="143">
        <v>4437676.87</v>
      </c>
      <c r="T9" s="143">
        <f t="shared" si="0"/>
        <v>0</v>
      </c>
      <c r="U9" s="152">
        <f t="shared" si="1"/>
        <v>1.0420552925962898</v>
      </c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</row>
    <row r="10" spans="1:32" x14ac:dyDescent="0.25">
      <c r="A10" s="139">
        <v>7</v>
      </c>
      <c r="B10" s="91" t="s">
        <v>149</v>
      </c>
      <c r="C10" s="91" t="s">
        <v>264</v>
      </c>
      <c r="D10" s="91">
        <v>2015</v>
      </c>
      <c r="E10" s="91">
        <v>5444</v>
      </c>
      <c r="F10" s="140">
        <v>39848</v>
      </c>
      <c r="G10" s="141"/>
      <c r="H10" s="141">
        <v>40210</v>
      </c>
      <c r="I10" s="141">
        <v>41609</v>
      </c>
      <c r="J10" s="141">
        <v>42415</v>
      </c>
      <c r="K10" s="142">
        <f t="shared" si="2"/>
        <v>6.0410958904109586</v>
      </c>
      <c r="L10" s="142">
        <f t="shared" si="3"/>
        <v>2.2082191780821918</v>
      </c>
      <c r="M10" s="141" t="s">
        <v>689</v>
      </c>
      <c r="N10" s="91" t="s">
        <v>689</v>
      </c>
      <c r="O10" s="143">
        <v>2885163</v>
      </c>
      <c r="P10" s="143">
        <v>3270004</v>
      </c>
      <c r="Q10" s="144">
        <v>0</v>
      </c>
      <c r="R10" s="144">
        <v>0</v>
      </c>
      <c r="S10" s="143">
        <v>3270003.77</v>
      </c>
      <c r="T10" s="143">
        <f t="shared" si="0"/>
        <v>0</v>
      </c>
      <c r="U10" s="152">
        <f t="shared" si="1"/>
        <v>1.1333861449075842</v>
      </c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139">
        <v>8</v>
      </c>
      <c r="B11" s="91" t="s">
        <v>150</v>
      </c>
      <c r="C11" s="91" t="s">
        <v>264</v>
      </c>
      <c r="D11" s="91">
        <v>2015</v>
      </c>
      <c r="E11" s="91">
        <v>5455</v>
      </c>
      <c r="F11" s="140">
        <v>39848</v>
      </c>
      <c r="G11" s="141"/>
      <c r="H11" s="141">
        <v>40179</v>
      </c>
      <c r="I11" s="141">
        <v>41609</v>
      </c>
      <c r="J11" s="141">
        <v>42415</v>
      </c>
      <c r="K11" s="142">
        <f t="shared" si="2"/>
        <v>6.1260273972602741</v>
      </c>
      <c r="L11" s="142">
        <f t="shared" si="3"/>
        <v>2.2082191780821918</v>
      </c>
      <c r="M11" s="141" t="s">
        <v>689</v>
      </c>
      <c r="N11" s="91" t="s">
        <v>691</v>
      </c>
      <c r="O11" s="143">
        <v>10426340</v>
      </c>
      <c r="P11" s="143">
        <v>11904298</v>
      </c>
      <c r="Q11" s="144">
        <v>0</v>
      </c>
      <c r="R11" s="144">
        <v>0</v>
      </c>
      <c r="S11" s="143">
        <v>11904297.640000001</v>
      </c>
      <c r="T11" s="143">
        <f t="shared" si="0"/>
        <v>0</v>
      </c>
      <c r="U11" s="152">
        <f t="shared" si="1"/>
        <v>1.1417522965872973</v>
      </c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</row>
    <row r="12" spans="1:32" ht="24.75" x14ac:dyDescent="0.25">
      <c r="A12" s="139">
        <v>9</v>
      </c>
      <c r="B12" s="91" t="s">
        <v>309</v>
      </c>
      <c r="C12" s="91" t="s">
        <v>130</v>
      </c>
      <c r="D12" s="91">
        <v>2013</v>
      </c>
      <c r="E12" s="91">
        <v>5456</v>
      </c>
      <c r="F12" s="140">
        <v>38455</v>
      </c>
      <c r="G12" s="141"/>
      <c r="H12" s="141">
        <v>38777</v>
      </c>
      <c r="I12" s="141">
        <v>41579</v>
      </c>
      <c r="J12" s="141">
        <v>42415</v>
      </c>
      <c r="K12" s="142">
        <f t="shared" si="2"/>
        <v>9.9671232876712335</v>
      </c>
      <c r="L12" s="142">
        <f t="shared" si="3"/>
        <v>2.2904109589041095</v>
      </c>
      <c r="M12" s="141" t="s">
        <v>689</v>
      </c>
      <c r="N12" s="91" t="s">
        <v>691</v>
      </c>
      <c r="O12" s="143">
        <v>8727588</v>
      </c>
      <c r="P12" s="143"/>
      <c r="Q12" s="144"/>
      <c r="R12" s="144"/>
      <c r="S12" s="143">
        <v>4521067.3099999996</v>
      </c>
      <c r="T12" s="143">
        <f t="shared" si="0"/>
        <v>4206520.6900000004</v>
      </c>
      <c r="U12" s="152">
        <f t="shared" si="1"/>
        <v>0.51802024912266709</v>
      </c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</row>
    <row r="13" spans="1:32" x14ac:dyDescent="0.25">
      <c r="A13" s="139">
        <v>10</v>
      </c>
      <c r="B13" s="91" t="s">
        <v>609</v>
      </c>
      <c r="C13" s="91" t="s">
        <v>266</v>
      </c>
      <c r="D13" s="91">
        <v>2011</v>
      </c>
      <c r="E13" s="91">
        <v>5755</v>
      </c>
      <c r="F13" s="140">
        <v>38127</v>
      </c>
      <c r="G13" s="141"/>
      <c r="H13" s="141">
        <v>39234</v>
      </c>
      <c r="I13" s="141">
        <v>40695</v>
      </c>
      <c r="J13" s="141">
        <v>42415</v>
      </c>
      <c r="K13" s="142">
        <f t="shared" si="2"/>
        <v>8.7150684931506852</v>
      </c>
      <c r="L13" s="142">
        <f t="shared" si="3"/>
        <v>4.7123287671232879</v>
      </c>
      <c r="M13" s="141" t="s">
        <v>689</v>
      </c>
      <c r="N13" s="91" t="s">
        <v>689</v>
      </c>
      <c r="O13" s="143">
        <v>2851402.76</v>
      </c>
      <c r="P13" s="143"/>
      <c r="Q13" s="144"/>
      <c r="R13" s="144"/>
      <c r="S13" s="143">
        <v>844257.78</v>
      </c>
      <c r="T13" s="143">
        <f t="shared" si="0"/>
        <v>2007144.9799999997</v>
      </c>
      <c r="U13" s="152">
        <f t="shared" si="1"/>
        <v>0.29608506796844092</v>
      </c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24.75" x14ac:dyDescent="0.25">
      <c r="A14" s="139">
        <v>11</v>
      </c>
      <c r="B14" s="91" t="s">
        <v>424</v>
      </c>
      <c r="C14" s="91" t="s">
        <v>130</v>
      </c>
      <c r="D14" s="91">
        <v>2010</v>
      </c>
      <c r="E14" s="91">
        <v>6132</v>
      </c>
      <c r="F14" s="140">
        <v>38167</v>
      </c>
      <c r="G14" s="141"/>
      <c r="H14" s="141">
        <v>38565</v>
      </c>
      <c r="I14" s="141">
        <v>39234</v>
      </c>
      <c r="J14" s="141">
        <v>42415</v>
      </c>
      <c r="K14" s="142">
        <f t="shared" si="2"/>
        <v>10.547945205479452</v>
      </c>
      <c r="L14" s="142">
        <f t="shared" si="3"/>
        <v>8.7150684931506852</v>
      </c>
      <c r="M14" s="141" t="s">
        <v>689</v>
      </c>
      <c r="N14" s="91" t="s">
        <v>689</v>
      </c>
      <c r="O14" s="143">
        <v>500000</v>
      </c>
      <c r="P14" s="143"/>
      <c r="Q14" s="144"/>
      <c r="R14" s="144"/>
      <c r="S14" s="143">
        <v>1054934.5</v>
      </c>
      <c r="T14" s="143">
        <f t="shared" si="0"/>
        <v>0</v>
      </c>
      <c r="U14" s="152">
        <f t="shared" si="1"/>
        <v>2.1098690000000002</v>
      </c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</row>
    <row r="15" spans="1:32" ht="24.75" x14ac:dyDescent="0.25">
      <c r="A15" s="139">
        <v>12</v>
      </c>
      <c r="B15" s="91" t="s">
        <v>435</v>
      </c>
      <c r="C15" s="91" t="s">
        <v>130</v>
      </c>
      <c r="D15" s="91">
        <v>2010</v>
      </c>
      <c r="E15" s="91">
        <v>6294</v>
      </c>
      <c r="F15" s="140">
        <v>37894</v>
      </c>
      <c r="G15" s="141"/>
      <c r="H15" s="141">
        <v>38961</v>
      </c>
      <c r="I15" s="141">
        <v>39934</v>
      </c>
      <c r="J15" s="141">
        <v>42415</v>
      </c>
      <c r="K15" s="142">
        <f t="shared" si="2"/>
        <v>9.463013698630137</v>
      </c>
      <c r="L15" s="142">
        <f t="shared" si="3"/>
        <v>6.7972602739726025</v>
      </c>
      <c r="M15" s="141" t="s">
        <v>689</v>
      </c>
      <c r="N15" s="91" t="s">
        <v>689</v>
      </c>
      <c r="O15" s="143">
        <v>447163</v>
      </c>
      <c r="P15" s="143"/>
      <c r="Q15" s="144"/>
      <c r="R15" s="144"/>
      <c r="S15" s="143">
        <v>1466383.62</v>
      </c>
      <c r="T15" s="143">
        <f t="shared" si="0"/>
        <v>0</v>
      </c>
      <c r="U15" s="152">
        <f t="shared" si="1"/>
        <v>3.2793044594476739</v>
      </c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</row>
    <row r="16" spans="1:32" x14ac:dyDescent="0.25">
      <c r="A16" s="139">
        <v>13</v>
      </c>
      <c r="B16" s="91" t="s">
        <v>159</v>
      </c>
      <c r="C16" s="91" t="s">
        <v>264</v>
      </c>
      <c r="D16" s="91">
        <v>2015</v>
      </c>
      <c r="E16" s="91">
        <v>6990</v>
      </c>
      <c r="F16" s="140">
        <v>40343</v>
      </c>
      <c r="G16" s="141"/>
      <c r="H16" s="141">
        <v>40330</v>
      </c>
      <c r="I16" s="141">
        <v>41974</v>
      </c>
      <c r="J16" s="141">
        <v>42415</v>
      </c>
      <c r="K16" s="142">
        <f t="shared" si="2"/>
        <v>5.7123287671232879</v>
      </c>
      <c r="L16" s="142">
        <f t="shared" si="3"/>
        <v>1.2082191780821918</v>
      </c>
      <c r="M16" s="141" t="s">
        <v>689</v>
      </c>
      <c r="N16" s="91" t="s">
        <v>691</v>
      </c>
      <c r="O16" s="143">
        <v>14813700</v>
      </c>
      <c r="P16" s="143">
        <v>14723981</v>
      </c>
      <c r="Q16" s="144">
        <v>87790</v>
      </c>
      <c r="R16" s="144">
        <v>0</v>
      </c>
      <c r="S16" s="143">
        <v>14811771</v>
      </c>
      <c r="T16" s="143">
        <f t="shared" si="0"/>
        <v>1929</v>
      </c>
      <c r="U16" s="152">
        <f t="shared" si="1"/>
        <v>0.99986978270114824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</row>
    <row r="17" spans="1:32" x14ac:dyDescent="0.25">
      <c r="A17" s="139">
        <v>14</v>
      </c>
      <c r="B17" s="91" t="s">
        <v>549</v>
      </c>
      <c r="C17" s="91" t="s">
        <v>265</v>
      </c>
      <c r="D17" s="91">
        <v>2010</v>
      </c>
      <c r="E17" s="91">
        <v>7416</v>
      </c>
      <c r="F17" s="140">
        <v>38313</v>
      </c>
      <c r="G17" s="141"/>
      <c r="H17" s="141">
        <v>39934</v>
      </c>
      <c r="I17" s="141">
        <v>40057</v>
      </c>
      <c r="J17" s="141">
        <v>42415</v>
      </c>
      <c r="K17" s="142">
        <f t="shared" si="2"/>
        <v>6.7972602739726025</v>
      </c>
      <c r="L17" s="142">
        <f t="shared" si="3"/>
        <v>6.4602739726027396</v>
      </c>
      <c r="M17" s="141" t="s">
        <v>689</v>
      </c>
      <c r="N17" s="91" t="s">
        <v>689</v>
      </c>
      <c r="O17" s="143">
        <v>652137</v>
      </c>
      <c r="P17" s="143"/>
      <c r="Q17" s="144"/>
      <c r="R17" s="144"/>
      <c r="S17" s="143">
        <v>3240</v>
      </c>
      <c r="T17" s="143">
        <f t="shared" si="0"/>
        <v>648897</v>
      </c>
      <c r="U17" s="152">
        <f t="shared" si="1"/>
        <v>4.9682812047161873E-3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</row>
    <row r="18" spans="1:32" x14ac:dyDescent="0.25">
      <c r="A18" s="139">
        <v>15</v>
      </c>
      <c r="B18" s="91" t="s">
        <v>674</v>
      </c>
      <c r="C18" s="91" t="s">
        <v>268</v>
      </c>
      <c r="D18" s="91">
        <v>2010</v>
      </c>
      <c r="E18" s="91">
        <v>7607</v>
      </c>
      <c r="F18" s="140">
        <v>38119</v>
      </c>
      <c r="G18" s="141"/>
      <c r="H18" s="141">
        <v>38718</v>
      </c>
      <c r="I18" s="141">
        <v>40513</v>
      </c>
      <c r="J18" s="141">
        <v>42415</v>
      </c>
      <c r="K18" s="142">
        <f t="shared" si="2"/>
        <v>10.128767123287671</v>
      </c>
      <c r="L18" s="142">
        <f t="shared" si="3"/>
        <v>5.2109589041095887</v>
      </c>
      <c r="M18" s="141" t="s">
        <v>689</v>
      </c>
      <c r="N18" s="91" t="s">
        <v>689</v>
      </c>
      <c r="O18" s="143">
        <v>3035047</v>
      </c>
      <c r="P18" s="143"/>
      <c r="Q18" s="144"/>
      <c r="R18" s="144"/>
      <c r="S18" s="143">
        <v>5016052.46</v>
      </c>
      <c r="T18" s="143">
        <f t="shared" si="0"/>
        <v>0</v>
      </c>
      <c r="U18" s="152">
        <f t="shared" si="1"/>
        <v>1.6527099778026502</v>
      </c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</row>
    <row r="19" spans="1:32" x14ac:dyDescent="0.25">
      <c r="A19" s="139">
        <v>16</v>
      </c>
      <c r="B19" s="91" t="s">
        <v>595</v>
      </c>
      <c r="C19" s="91" t="s">
        <v>266</v>
      </c>
      <c r="D19" s="91">
        <v>2013</v>
      </c>
      <c r="E19" s="91">
        <v>7634</v>
      </c>
      <c r="F19" s="140">
        <v>38275</v>
      </c>
      <c r="G19" s="141"/>
      <c r="H19" s="141">
        <v>38930</v>
      </c>
      <c r="I19" s="141">
        <v>41609</v>
      </c>
      <c r="J19" s="141">
        <v>42415</v>
      </c>
      <c r="K19" s="142">
        <f t="shared" si="2"/>
        <v>9.5479452054794525</v>
      </c>
      <c r="L19" s="142">
        <f t="shared" si="3"/>
        <v>2.2082191780821918</v>
      </c>
      <c r="M19" s="141" t="s">
        <v>689</v>
      </c>
      <c r="N19" s="91" t="s">
        <v>691</v>
      </c>
      <c r="O19" s="143">
        <v>4717213</v>
      </c>
      <c r="P19" s="143"/>
      <c r="Q19" s="144"/>
      <c r="R19" s="144"/>
      <c r="S19" s="143">
        <v>4647006.16</v>
      </c>
      <c r="T19" s="143">
        <f t="shared" si="0"/>
        <v>70206.839999999851</v>
      </c>
      <c r="U19" s="152">
        <f t="shared" si="1"/>
        <v>0.98511688151457233</v>
      </c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</row>
    <row r="20" spans="1:32" x14ac:dyDescent="0.25">
      <c r="A20" s="139">
        <v>17</v>
      </c>
      <c r="B20" s="91" t="s">
        <v>153</v>
      </c>
      <c r="C20" s="91" t="s">
        <v>264</v>
      </c>
      <c r="D20" s="91">
        <v>2015</v>
      </c>
      <c r="E20" s="91">
        <v>8192</v>
      </c>
      <c r="F20" s="140">
        <v>40354</v>
      </c>
      <c r="G20" s="141"/>
      <c r="H20" s="141">
        <v>40391</v>
      </c>
      <c r="I20" s="141">
        <v>41609</v>
      </c>
      <c r="J20" s="141">
        <v>42415</v>
      </c>
      <c r="K20" s="142">
        <f t="shared" si="2"/>
        <v>5.5452054794520551</v>
      </c>
      <c r="L20" s="142">
        <f t="shared" si="3"/>
        <v>2.2082191780821918</v>
      </c>
      <c r="M20" s="141" t="s">
        <v>689</v>
      </c>
      <c r="N20" s="91" t="s">
        <v>691</v>
      </c>
      <c r="O20" s="143">
        <v>6866722</v>
      </c>
      <c r="P20" s="143">
        <v>8182361</v>
      </c>
      <c r="Q20" s="144">
        <v>0</v>
      </c>
      <c r="R20" s="144">
        <v>0</v>
      </c>
      <c r="S20" s="143">
        <v>8182361.1500000004</v>
      </c>
      <c r="T20" s="143">
        <f t="shared" si="0"/>
        <v>0</v>
      </c>
      <c r="U20" s="152">
        <f t="shared" si="1"/>
        <v>1.1915963905339404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</row>
    <row r="21" spans="1:32" x14ac:dyDescent="0.25">
      <c r="A21" s="139">
        <v>18</v>
      </c>
      <c r="B21" s="91" t="s">
        <v>155</v>
      </c>
      <c r="C21" s="91" t="s">
        <v>264</v>
      </c>
      <c r="D21" s="91">
        <v>2015</v>
      </c>
      <c r="E21" s="91">
        <v>8197</v>
      </c>
      <c r="F21" s="140">
        <v>40443</v>
      </c>
      <c r="G21" s="141"/>
      <c r="H21" s="141">
        <v>40483</v>
      </c>
      <c r="I21" s="141">
        <v>41974</v>
      </c>
      <c r="J21" s="141">
        <v>42415</v>
      </c>
      <c r="K21" s="142">
        <f t="shared" si="2"/>
        <v>5.2931506849315069</v>
      </c>
      <c r="L21" s="142">
        <f t="shared" si="3"/>
        <v>1.2082191780821918</v>
      </c>
      <c r="M21" s="141" t="s">
        <v>689</v>
      </c>
      <c r="N21" s="91" t="s">
        <v>691</v>
      </c>
      <c r="O21" s="143">
        <v>9803543</v>
      </c>
      <c r="P21" s="143">
        <v>9023897</v>
      </c>
      <c r="Q21" s="144">
        <v>777081</v>
      </c>
      <c r="R21" s="144">
        <v>0</v>
      </c>
      <c r="S21" s="143">
        <v>9800978.5399999991</v>
      </c>
      <c r="T21" s="143">
        <f t="shared" si="0"/>
        <v>2564.4600000008941</v>
      </c>
      <c r="U21" s="152">
        <f t="shared" si="1"/>
        <v>0.99973841497915594</v>
      </c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</row>
    <row r="22" spans="1:32" x14ac:dyDescent="0.25">
      <c r="A22" s="139">
        <v>19</v>
      </c>
      <c r="B22" s="91" t="s">
        <v>582</v>
      </c>
      <c r="C22" s="91" t="s">
        <v>265</v>
      </c>
      <c r="D22" s="91">
        <v>2010</v>
      </c>
      <c r="E22" s="91">
        <v>8574</v>
      </c>
      <c r="F22" s="140">
        <v>38175</v>
      </c>
      <c r="G22" s="141"/>
      <c r="H22" s="141">
        <v>40422</v>
      </c>
      <c r="I22" s="141">
        <v>40513</v>
      </c>
      <c r="J22" s="141">
        <v>42415</v>
      </c>
      <c r="K22" s="142">
        <f t="shared" si="2"/>
        <v>5.4602739726027396</v>
      </c>
      <c r="L22" s="142">
        <f t="shared" si="3"/>
        <v>5.2109589041095887</v>
      </c>
      <c r="M22" s="141" t="s">
        <v>689</v>
      </c>
      <c r="N22" s="91" t="s">
        <v>689</v>
      </c>
      <c r="O22" s="143">
        <v>1951055</v>
      </c>
      <c r="P22" s="143"/>
      <c r="Q22" s="144"/>
      <c r="R22" s="144"/>
      <c r="S22" s="143">
        <v>488385.4</v>
      </c>
      <c r="T22" s="143">
        <f t="shared" si="0"/>
        <v>1462669.6</v>
      </c>
      <c r="U22" s="152">
        <f t="shared" si="1"/>
        <v>0.25031862248885861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</row>
    <row r="23" spans="1:32" ht="24.75" x14ac:dyDescent="0.25">
      <c r="A23" s="139">
        <v>20</v>
      </c>
      <c r="B23" s="91" t="s">
        <v>443</v>
      </c>
      <c r="C23" s="91" t="s">
        <v>130</v>
      </c>
      <c r="D23" s="91">
        <v>2010</v>
      </c>
      <c r="E23" s="91">
        <v>8577</v>
      </c>
      <c r="F23" s="140">
        <v>38240</v>
      </c>
      <c r="G23" s="141"/>
      <c r="H23" s="141">
        <v>38777</v>
      </c>
      <c r="I23" s="141">
        <v>39022</v>
      </c>
      <c r="J23" s="141">
        <v>42415</v>
      </c>
      <c r="K23" s="142">
        <f t="shared" si="2"/>
        <v>9.9671232876712335</v>
      </c>
      <c r="L23" s="142">
        <f t="shared" si="3"/>
        <v>9.2958904109589042</v>
      </c>
      <c r="M23" s="141" t="s">
        <v>689</v>
      </c>
      <c r="N23" s="91" t="s">
        <v>689</v>
      </c>
      <c r="O23" s="143">
        <v>1879742</v>
      </c>
      <c r="P23" s="143"/>
      <c r="Q23" s="144"/>
      <c r="R23" s="144"/>
      <c r="S23" s="143">
        <v>166174.20000000001</v>
      </c>
      <c r="T23" s="143">
        <f t="shared" si="0"/>
        <v>1713567.8</v>
      </c>
      <c r="U23" s="152">
        <f t="shared" si="1"/>
        <v>8.8402663769815232E-2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1:32" ht="24.75" x14ac:dyDescent="0.25">
      <c r="A24" s="139">
        <v>21</v>
      </c>
      <c r="B24" s="91" t="s">
        <v>564</v>
      </c>
      <c r="C24" s="91" t="s">
        <v>265</v>
      </c>
      <c r="D24" s="91">
        <v>2012</v>
      </c>
      <c r="E24" s="91">
        <v>8914</v>
      </c>
      <c r="F24" s="140">
        <v>38645</v>
      </c>
      <c r="G24" s="141"/>
      <c r="H24" s="141">
        <v>40878</v>
      </c>
      <c r="I24" s="141">
        <v>41183</v>
      </c>
      <c r="J24" s="141">
        <v>42415</v>
      </c>
      <c r="K24" s="142">
        <f t="shared" si="2"/>
        <v>4.2109589041095887</v>
      </c>
      <c r="L24" s="142">
        <f t="shared" si="3"/>
        <v>3.3753424657534246</v>
      </c>
      <c r="M24" s="141" t="s">
        <v>689</v>
      </c>
      <c r="N24" s="91" t="s">
        <v>689</v>
      </c>
      <c r="O24" s="143">
        <v>211589.38</v>
      </c>
      <c r="P24" s="143"/>
      <c r="Q24" s="144"/>
      <c r="R24" s="144"/>
      <c r="S24" s="143">
        <v>42546.6</v>
      </c>
      <c r="T24" s="143">
        <f t="shared" si="0"/>
        <v>169042.78</v>
      </c>
      <c r="U24" s="152">
        <f t="shared" si="1"/>
        <v>0.20108098052936305</v>
      </c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</row>
    <row r="25" spans="1:32" x14ac:dyDescent="0.25">
      <c r="A25" s="139">
        <v>22</v>
      </c>
      <c r="B25" s="91" t="s">
        <v>567</v>
      </c>
      <c r="C25" s="91" t="s">
        <v>265</v>
      </c>
      <c r="D25" s="91">
        <v>2012</v>
      </c>
      <c r="E25" s="91">
        <v>8965</v>
      </c>
      <c r="F25" s="140">
        <v>38331</v>
      </c>
      <c r="G25" s="141"/>
      <c r="H25" s="141">
        <v>40878</v>
      </c>
      <c r="I25" s="141">
        <v>41244</v>
      </c>
      <c r="J25" s="141">
        <v>42415</v>
      </c>
      <c r="K25" s="142">
        <f t="shared" si="2"/>
        <v>4.2109589041095887</v>
      </c>
      <c r="L25" s="142">
        <f t="shared" si="3"/>
        <v>3.2082191780821918</v>
      </c>
      <c r="M25" s="141" t="s">
        <v>689</v>
      </c>
      <c r="N25" s="91" t="s">
        <v>689</v>
      </c>
      <c r="O25" s="143">
        <v>384096.93</v>
      </c>
      <c r="P25" s="143"/>
      <c r="Q25" s="144"/>
      <c r="R25" s="144"/>
      <c r="S25" s="143">
        <v>109939.14</v>
      </c>
      <c r="T25" s="143">
        <f t="shared" si="0"/>
        <v>274157.78999999998</v>
      </c>
      <c r="U25" s="152">
        <f t="shared" si="1"/>
        <v>0.28622759364413564</v>
      </c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</row>
    <row r="26" spans="1:32" ht="24.75" x14ac:dyDescent="0.25">
      <c r="A26" s="139">
        <v>23</v>
      </c>
      <c r="B26" s="91" t="s">
        <v>566</v>
      </c>
      <c r="C26" s="91" t="s">
        <v>265</v>
      </c>
      <c r="D26" s="91">
        <v>2012</v>
      </c>
      <c r="E26" s="91">
        <v>9123</v>
      </c>
      <c r="F26" s="140">
        <v>38300</v>
      </c>
      <c r="G26" s="141"/>
      <c r="H26" s="141">
        <v>40878</v>
      </c>
      <c r="I26" s="141">
        <v>41153</v>
      </c>
      <c r="J26" s="141">
        <v>42415</v>
      </c>
      <c r="K26" s="142">
        <f t="shared" si="2"/>
        <v>4.2109589041095887</v>
      </c>
      <c r="L26" s="142">
        <f t="shared" si="3"/>
        <v>3.4575342465753423</v>
      </c>
      <c r="M26" s="141" t="s">
        <v>689</v>
      </c>
      <c r="N26" s="91" t="s">
        <v>689</v>
      </c>
      <c r="O26" s="143">
        <v>383375.94</v>
      </c>
      <c r="P26" s="143"/>
      <c r="Q26" s="144"/>
      <c r="R26" s="144"/>
      <c r="S26" s="143">
        <v>188681.39</v>
      </c>
      <c r="T26" s="143">
        <f t="shared" si="0"/>
        <v>194694.55</v>
      </c>
      <c r="U26" s="152">
        <f t="shared" si="1"/>
        <v>0.49215761948963205</v>
      </c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</row>
    <row r="27" spans="1:32" x14ac:dyDescent="0.25">
      <c r="A27" s="139">
        <v>24</v>
      </c>
      <c r="B27" s="91" t="s">
        <v>196</v>
      </c>
      <c r="C27" s="91" t="s">
        <v>265</v>
      </c>
      <c r="D27" s="91">
        <v>2015</v>
      </c>
      <c r="E27" s="91">
        <v>9133</v>
      </c>
      <c r="F27" s="140">
        <v>39239</v>
      </c>
      <c r="G27" s="141"/>
      <c r="H27" s="141">
        <v>39295</v>
      </c>
      <c r="I27" s="141">
        <v>41609</v>
      </c>
      <c r="J27" s="141">
        <v>42415</v>
      </c>
      <c r="K27" s="142">
        <f t="shared" si="2"/>
        <v>8.5479452054794525</v>
      </c>
      <c r="L27" s="142">
        <f t="shared" si="3"/>
        <v>2.2082191780821918</v>
      </c>
      <c r="M27" s="141" t="s">
        <v>689</v>
      </c>
      <c r="N27" s="91" t="s">
        <v>689</v>
      </c>
      <c r="O27" s="143">
        <v>785518</v>
      </c>
      <c r="P27" s="143">
        <v>195751</v>
      </c>
      <c r="Q27" s="144">
        <v>0</v>
      </c>
      <c r="R27" s="144">
        <v>174395</v>
      </c>
      <c r="S27" s="143">
        <v>195750.58</v>
      </c>
      <c r="T27" s="143">
        <f t="shared" si="0"/>
        <v>589767.42000000004</v>
      </c>
      <c r="U27" s="152">
        <f t="shared" si="1"/>
        <v>0.24919935634829499</v>
      </c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</row>
    <row r="28" spans="1:32" ht="24.75" x14ac:dyDescent="0.25">
      <c r="A28" s="139">
        <v>25</v>
      </c>
      <c r="B28" s="91" t="s">
        <v>317</v>
      </c>
      <c r="C28" s="91" t="s">
        <v>130</v>
      </c>
      <c r="D28" s="91">
        <v>2013</v>
      </c>
      <c r="E28" s="91">
        <v>9275</v>
      </c>
      <c r="F28" s="140">
        <v>38208</v>
      </c>
      <c r="G28" s="141"/>
      <c r="H28" s="141">
        <v>38961</v>
      </c>
      <c r="I28" s="141">
        <v>41244</v>
      </c>
      <c r="J28" s="141">
        <v>42415</v>
      </c>
      <c r="K28" s="142">
        <f t="shared" si="2"/>
        <v>9.463013698630137</v>
      </c>
      <c r="L28" s="142">
        <f t="shared" si="3"/>
        <v>3.2082191780821918</v>
      </c>
      <c r="M28" s="141" t="s">
        <v>689</v>
      </c>
      <c r="N28" s="91" t="s">
        <v>689</v>
      </c>
      <c r="O28" s="143">
        <v>54135</v>
      </c>
      <c r="P28" s="143"/>
      <c r="Q28" s="144"/>
      <c r="R28" s="144"/>
      <c r="S28" s="143">
        <v>343092.53</v>
      </c>
      <c r="T28" s="143">
        <f t="shared" si="0"/>
        <v>0</v>
      </c>
      <c r="U28" s="152">
        <f t="shared" si="1"/>
        <v>6.3377210677011178</v>
      </c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</row>
    <row r="29" spans="1:32" x14ac:dyDescent="0.25">
      <c r="A29" s="139">
        <v>26</v>
      </c>
      <c r="B29" s="91" t="s">
        <v>534</v>
      </c>
      <c r="C29" s="91" t="s">
        <v>265</v>
      </c>
      <c r="D29" s="91">
        <v>2013</v>
      </c>
      <c r="E29" s="91">
        <v>9324</v>
      </c>
      <c r="F29" s="140">
        <v>38827</v>
      </c>
      <c r="G29" s="141"/>
      <c r="H29" s="141">
        <v>38869</v>
      </c>
      <c r="I29" s="141">
        <v>41456</v>
      </c>
      <c r="J29" s="141">
        <v>42415</v>
      </c>
      <c r="K29" s="142">
        <f t="shared" si="2"/>
        <v>9.7150684931506852</v>
      </c>
      <c r="L29" s="142">
        <f t="shared" si="3"/>
        <v>2.6273972602739728</v>
      </c>
      <c r="M29" s="141" t="s">
        <v>689</v>
      </c>
      <c r="N29" s="91" t="s">
        <v>689</v>
      </c>
      <c r="O29" s="143">
        <v>2783023</v>
      </c>
      <c r="P29" s="143"/>
      <c r="Q29" s="144"/>
      <c r="R29" s="144"/>
      <c r="S29" s="143">
        <v>2912659.64</v>
      </c>
      <c r="T29" s="143">
        <f t="shared" si="0"/>
        <v>0</v>
      </c>
      <c r="U29" s="152">
        <f t="shared" si="1"/>
        <v>1.0465812319912555</v>
      </c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</row>
    <row r="30" spans="1:32" ht="24.75" x14ac:dyDescent="0.25">
      <c r="A30" s="139">
        <v>27</v>
      </c>
      <c r="B30" s="91" t="s">
        <v>369</v>
      </c>
      <c r="C30" s="91" t="s">
        <v>130</v>
      </c>
      <c r="D30" s="91">
        <v>2011</v>
      </c>
      <c r="E30" s="91">
        <v>9648</v>
      </c>
      <c r="F30" s="140">
        <v>39141</v>
      </c>
      <c r="G30" s="141"/>
      <c r="H30" s="141">
        <v>39173</v>
      </c>
      <c r="I30" s="141">
        <v>40725</v>
      </c>
      <c r="J30" s="141">
        <v>42415</v>
      </c>
      <c r="K30" s="142">
        <f t="shared" si="2"/>
        <v>8.882191780821918</v>
      </c>
      <c r="L30" s="142">
        <f t="shared" si="3"/>
        <v>4.6301369863013697</v>
      </c>
      <c r="M30" s="141" t="s">
        <v>689</v>
      </c>
      <c r="N30" s="91" t="s">
        <v>689</v>
      </c>
      <c r="O30" s="143">
        <v>12826997</v>
      </c>
      <c r="P30" s="143"/>
      <c r="Q30" s="144"/>
      <c r="R30" s="144"/>
      <c r="S30" s="143">
        <v>14148126.43</v>
      </c>
      <c r="T30" s="143">
        <f t="shared" si="0"/>
        <v>0</v>
      </c>
      <c r="U30" s="152">
        <f t="shared" si="1"/>
        <v>1.1029960036632112</v>
      </c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</row>
    <row r="31" spans="1:32" ht="24.75" x14ac:dyDescent="0.25">
      <c r="A31" s="139">
        <v>28</v>
      </c>
      <c r="B31" s="91" t="s">
        <v>364</v>
      </c>
      <c r="C31" s="91" t="s">
        <v>130</v>
      </c>
      <c r="D31" s="91">
        <v>2011</v>
      </c>
      <c r="E31" s="91">
        <v>10149</v>
      </c>
      <c r="F31" s="140">
        <v>38169</v>
      </c>
      <c r="G31" s="141"/>
      <c r="H31" s="141">
        <v>38777</v>
      </c>
      <c r="I31" s="141">
        <v>39052</v>
      </c>
      <c r="J31" s="141">
        <v>42415</v>
      </c>
      <c r="K31" s="142">
        <f t="shared" si="2"/>
        <v>9.9671232876712335</v>
      </c>
      <c r="L31" s="142">
        <f t="shared" si="3"/>
        <v>9.213698630136987</v>
      </c>
      <c r="M31" s="141" t="s">
        <v>689</v>
      </c>
      <c r="N31" s="91" t="s">
        <v>689</v>
      </c>
      <c r="O31" s="143">
        <v>901492.26</v>
      </c>
      <c r="P31" s="143"/>
      <c r="Q31" s="144"/>
      <c r="R31" s="144"/>
      <c r="S31" s="143">
        <v>294314</v>
      </c>
      <c r="T31" s="143">
        <f t="shared" si="0"/>
        <v>607178.26</v>
      </c>
      <c r="U31" s="152">
        <f t="shared" si="1"/>
        <v>0.32647423950151272</v>
      </c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</row>
    <row r="32" spans="1:32" ht="24.75" x14ac:dyDescent="0.25">
      <c r="A32" s="139">
        <v>29</v>
      </c>
      <c r="B32" s="91" t="s">
        <v>463</v>
      </c>
      <c r="C32" s="91" t="s">
        <v>130</v>
      </c>
      <c r="D32" s="91">
        <v>2010</v>
      </c>
      <c r="E32" s="91">
        <v>10360</v>
      </c>
      <c r="F32" s="140">
        <v>38741</v>
      </c>
      <c r="G32" s="141"/>
      <c r="H32" s="141">
        <v>39934</v>
      </c>
      <c r="I32" s="141">
        <v>40148</v>
      </c>
      <c r="J32" s="141">
        <v>42415</v>
      </c>
      <c r="K32" s="142">
        <f t="shared" si="2"/>
        <v>6.7972602739726025</v>
      </c>
      <c r="L32" s="142">
        <f t="shared" si="3"/>
        <v>6.2109589041095887</v>
      </c>
      <c r="M32" s="141" t="s">
        <v>689</v>
      </c>
      <c r="N32" s="91" t="s">
        <v>689</v>
      </c>
      <c r="O32" s="143">
        <v>181910</v>
      </c>
      <c r="P32" s="143"/>
      <c r="Q32" s="144"/>
      <c r="R32" s="144"/>
      <c r="S32" s="143">
        <v>172627.14</v>
      </c>
      <c r="T32" s="143">
        <f t="shared" si="0"/>
        <v>9282.859999999986</v>
      </c>
      <c r="U32" s="152">
        <f t="shared" si="1"/>
        <v>0.94897004012973452</v>
      </c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</row>
    <row r="33" spans="1:32" x14ac:dyDescent="0.25">
      <c r="A33" s="139">
        <v>30</v>
      </c>
      <c r="B33" s="91" t="s">
        <v>587</v>
      </c>
      <c r="C33" s="91" t="s">
        <v>266</v>
      </c>
      <c r="D33" s="91">
        <v>2014</v>
      </c>
      <c r="E33" s="91">
        <v>10408</v>
      </c>
      <c r="F33" s="140">
        <v>38176</v>
      </c>
      <c r="G33" s="141"/>
      <c r="H33" s="141">
        <v>38777</v>
      </c>
      <c r="I33" s="141">
        <v>41974</v>
      </c>
      <c r="J33" s="141">
        <v>42415</v>
      </c>
      <c r="K33" s="142">
        <f t="shared" si="2"/>
        <v>9.9671232876712335</v>
      </c>
      <c r="L33" s="142">
        <f t="shared" si="3"/>
        <v>1.2082191780821918</v>
      </c>
      <c r="M33" s="141" t="s">
        <v>689</v>
      </c>
      <c r="N33" s="91" t="s">
        <v>691</v>
      </c>
      <c r="O33" s="143">
        <v>3405865.6</v>
      </c>
      <c r="P33" s="143"/>
      <c r="Q33" s="144"/>
      <c r="R33" s="144"/>
      <c r="S33" s="143">
        <v>3248780.67</v>
      </c>
      <c r="T33" s="143">
        <f t="shared" si="0"/>
        <v>157084.93000000017</v>
      </c>
      <c r="U33" s="152">
        <f t="shared" si="1"/>
        <v>0.95387811838494152</v>
      </c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</row>
    <row r="34" spans="1:32" ht="24.75" x14ac:dyDescent="0.25">
      <c r="A34" s="139">
        <v>31</v>
      </c>
      <c r="B34" s="91" t="s">
        <v>442</v>
      </c>
      <c r="C34" s="91" t="s">
        <v>130</v>
      </c>
      <c r="D34" s="91">
        <v>2010</v>
      </c>
      <c r="E34" s="91">
        <v>10438</v>
      </c>
      <c r="F34" s="140">
        <v>38201</v>
      </c>
      <c r="G34" s="141"/>
      <c r="H34" s="141">
        <v>38777</v>
      </c>
      <c r="I34" s="141">
        <v>40269</v>
      </c>
      <c r="J34" s="141">
        <v>42415</v>
      </c>
      <c r="K34" s="142">
        <f t="shared" si="2"/>
        <v>9.9671232876712335</v>
      </c>
      <c r="L34" s="142">
        <f t="shared" si="3"/>
        <v>5.8794520547945206</v>
      </c>
      <c r="M34" s="141" t="s">
        <v>689</v>
      </c>
      <c r="N34" s="91" t="s">
        <v>689</v>
      </c>
      <c r="O34" s="143">
        <v>1842236</v>
      </c>
      <c r="P34" s="143"/>
      <c r="Q34" s="144"/>
      <c r="R34" s="144"/>
      <c r="S34" s="143">
        <v>170488.04</v>
      </c>
      <c r="T34" s="143">
        <f t="shared" si="0"/>
        <v>1671747.96</v>
      </c>
      <c r="U34" s="152">
        <f t="shared" si="1"/>
        <v>9.2544082299987632E-2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</row>
    <row r="35" spans="1:32" ht="24.75" x14ac:dyDescent="0.25">
      <c r="A35" s="139">
        <v>32</v>
      </c>
      <c r="B35" s="91" t="s">
        <v>311</v>
      </c>
      <c r="C35" s="91" t="s">
        <v>130</v>
      </c>
      <c r="D35" s="91">
        <v>2013</v>
      </c>
      <c r="E35" s="91">
        <v>10489</v>
      </c>
      <c r="F35" s="140">
        <v>38175</v>
      </c>
      <c r="G35" s="141"/>
      <c r="H35" s="141">
        <v>38718</v>
      </c>
      <c r="I35" s="141">
        <v>40148</v>
      </c>
      <c r="J35" s="141">
        <v>42415</v>
      </c>
      <c r="K35" s="142">
        <f t="shared" si="2"/>
        <v>10.128767123287671</v>
      </c>
      <c r="L35" s="142">
        <f t="shared" si="3"/>
        <v>6.2109589041095887</v>
      </c>
      <c r="M35" s="141" t="s">
        <v>689</v>
      </c>
      <c r="N35" s="91" t="s">
        <v>689</v>
      </c>
      <c r="O35" s="143">
        <v>627501</v>
      </c>
      <c r="P35" s="143"/>
      <c r="Q35" s="144"/>
      <c r="R35" s="144"/>
      <c r="S35" s="143">
        <v>298447.83</v>
      </c>
      <c r="T35" s="143">
        <f t="shared" si="0"/>
        <v>329053.17</v>
      </c>
      <c r="U35" s="152">
        <f t="shared" si="1"/>
        <v>0.47561331376364341</v>
      </c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39">
        <v>33</v>
      </c>
      <c r="B36" s="91" t="s">
        <v>562</v>
      </c>
      <c r="C36" s="91" t="s">
        <v>265</v>
      </c>
      <c r="D36" s="91">
        <v>2012</v>
      </c>
      <c r="E36" s="91">
        <v>10585</v>
      </c>
      <c r="F36" s="140">
        <v>38387</v>
      </c>
      <c r="G36" s="141"/>
      <c r="H36" s="141">
        <v>40664</v>
      </c>
      <c r="I36" s="141">
        <v>41153</v>
      </c>
      <c r="J36" s="141">
        <v>42415</v>
      </c>
      <c r="K36" s="142">
        <f t="shared" si="2"/>
        <v>4.7972602739726025</v>
      </c>
      <c r="L36" s="142">
        <f t="shared" si="3"/>
        <v>3.4575342465753423</v>
      </c>
      <c r="M36" s="141" t="s">
        <v>689</v>
      </c>
      <c r="N36" s="91" t="s">
        <v>689</v>
      </c>
      <c r="O36" s="143">
        <v>494061</v>
      </c>
      <c r="P36" s="143"/>
      <c r="Q36" s="144"/>
      <c r="R36" s="144"/>
      <c r="S36" s="143">
        <v>584511.6</v>
      </c>
      <c r="T36" s="143">
        <f t="shared" si="0"/>
        <v>0</v>
      </c>
      <c r="U36" s="152">
        <f t="shared" si="1"/>
        <v>1.1830757740440958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1:32" ht="24.75" x14ac:dyDescent="0.25">
      <c r="A37" s="139">
        <v>34</v>
      </c>
      <c r="B37" s="91" t="s">
        <v>438</v>
      </c>
      <c r="C37" s="91" t="s">
        <v>130</v>
      </c>
      <c r="D37" s="91">
        <v>2010</v>
      </c>
      <c r="E37" s="91">
        <v>10852</v>
      </c>
      <c r="F37" s="140">
        <v>38167</v>
      </c>
      <c r="G37" s="141"/>
      <c r="H37" s="141">
        <v>38899</v>
      </c>
      <c r="I37" s="141">
        <v>40148</v>
      </c>
      <c r="J37" s="141">
        <v>42415</v>
      </c>
      <c r="K37" s="142">
        <f t="shared" si="2"/>
        <v>9.632876712328768</v>
      </c>
      <c r="L37" s="142">
        <f t="shared" si="3"/>
        <v>6.2109589041095887</v>
      </c>
      <c r="M37" s="141" t="s">
        <v>689</v>
      </c>
      <c r="N37" s="91" t="s">
        <v>689</v>
      </c>
      <c r="O37" s="143">
        <v>1896000</v>
      </c>
      <c r="P37" s="143"/>
      <c r="Q37" s="144"/>
      <c r="R37" s="144"/>
      <c r="S37" s="143">
        <v>3871243.78</v>
      </c>
      <c r="T37" s="143">
        <f t="shared" si="0"/>
        <v>0</v>
      </c>
      <c r="U37" s="152">
        <f t="shared" si="1"/>
        <v>2.0417952426160335</v>
      </c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</row>
    <row r="38" spans="1:32" ht="24.75" x14ac:dyDescent="0.25">
      <c r="A38" s="139">
        <v>35</v>
      </c>
      <c r="B38" s="91" t="s">
        <v>444</v>
      </c>
      <c r="C38" s="91" t="s">
        <v>130</v>
      </c>
      <c r="D38" s="91">
        <v>2010</v>
      </c>
      <c r="E38" s="91">
        <v>10905</v>
      </c>
      <c r="F38" s="140">
        <v>38240</v>
      </c>
      <c r="G38" s="141"/>
      <c r="H38" s="141">
        <v>38777</v>
      </c>
      <c r="I38" s="141">
        <v>40087</v>
      </c>
      <c r="J38" s="141">
        <v>42415</v>
      </c>
      <c r="K38" s="142">
        <f t="shared" si="2"/>
        <v>9.9671232876712335</v>
      </c>
      <c r="L38" s="142">
        <f t="shared" si="3"/>
        <v>6.3780821917808215</v>
      </c>
      <c r="M38" s="141" t="s">
        <v>689</v>
      </c>
      <c r="N38" s="91" t="s">
        <v>689</v>
      </c>
      <c r="O38" s="143">
        <v>2660687</v>
      </c>
      <c r="P38" s="143"/>
      <c r="Q38" s="144"/>
      <c r="R38" s="144"/>
      <c r="S38" s="143">
        <v>1136091.71</v>
      </c>
      <c r="T38" s="143">
        <f t="shared" si="0"/>
        <v>1524595.29</v>
      </c>
      <c r="U38" s="152">
        <f t="shared" si="1"/>
        <v>0.42699186713807374</v>
      </c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</row>
    <row r="39" spans="1:32" ht="24.75" x14ac:dyDescent="0.25">
      <c r="A39" s="139">
        <v>36</v>
      </c>
      <c r="B39" s="91" t="s">
        <v>544</v>
      </c>
      <c r="C39" s="91" t="s">
        <v>265</v>
      </c>
      <c r="D39" s="91">
        <v>2012</v>
      </c>
      <c r="E39" s="91">
        <v>11308</v>
      </c>
      <c r="F39" s="140">
        <v>38915</v>
      </c>
      <c r="G39" s="141"/>
      <c r="H39" s="141">
        <v>38961</v>
      </c>
      <c r="I39" s="141">
        <v>40878</v>
      </c>
      <c r="J39" s="141">
        <v>42415</v>
      </c>
      <c r="K39" s="142">
        <f t="shared" si="2"/>
        <v>9.463013698630137</v>
      </c>
      <c r="L39" s="142">
        <f t="shared" si="3"/>
        <v>4.2109589041095887</v>
      </c>
      <c r="M39" s="141" t="s">
        <v>689</v>
      </c>
      <c r="N39" s="91" t="s">
        <v>689</v>
      </c>
      <c r="O39" s="143">
        <v>845294</v>
      </c>
      <c r="P39" s="143"/>
      <c r="Q39" s="144"/>
      <c r="R39" s="144"/>
      <c r="S39" s="143">
        <v>1078059.8400000001</v>
      </c>
      <c r="T39" s="143">
        <f t="shared" si="0"/>
        <v>0</v>
      </c>
      <c r="U39" s="152">
        <f t="shared" si="1"/>
        <v>1.2753667244769276</v>
      </c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ht="24.75" x14ac:dyDescent="0.25">
      <c r="A40" s="139">
        <v>37</v>
      </c>
      <c r="B40" s="91" t="s">
        <v>339</v>
      </c>
      <c r="C40" s="91" t="s">
        <v>265</v>
      </c>
      <c r="D40" s="91">
        <v>2012</v>
      </c>
      <c r="E40" s="91">
        <v>11316</v>
      </c>
      <c r="F40" s="140">
        <v>39198</v>
      </c>
      <c r="G40" s="141"/>
      <c r="H40" s="141">
        <v>39234</v>
      </c>
      <c r="I40" s="141">
        <v>41153</v>
      </c>
      <c r="J40" s="141">
        <v>42415</v>
      </c>
      <c r="K40" s="142">
        <f t="shared" si="2"/>
        <v>8.7150684931506852</v>
      </c>
      <c r="L40" s="142">
        <f t="shared" si="3"/>
        <v>3.4575342465753423</v>
      </c>
      <c r="M40" s="141" t="s">
        <v>689</v>
      </c>
      <c r="N40" s="91" t="s">
        <v>689</v>
      </c>
      <c r="O40" s="143">
        <v>869135.13</v>
      </c>
      <c r="P40" s="143"/>
      <c r="Q40" s="144"/>
      <c r="R40" s="144"/>
      <c r="S40" s="143">
        <v>897575.11</v>
      </c>
      <c r="T40" s="143">
        <f t="shared" si="0"/>
        <v>0</v>
      </c>
      <c r="U40" s="152">
        <f t="shared" si="1"/>
        <v>1.0327221613973883</v>
      </c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</row>
    <row r="41" spans="1:32" x14ac:dyDescent="0.25">
      <c r="A41" s="139">
        <v>38</v>
      </c>
      <c r="B41" s="101" t="s">
        <v>547</v>
      </c>
      <c r="C41" s="101" t="s">
        <v>265</v>
      </c>
      <c r="D41" s="101">
        <v>2012</v>
      </c>
      <c r="E41" s="101">
        <v>11650</v>
      </c>
      <c r="F41" s="102">
        <v>38240</v>
      </c>
      <c r="G41" s="103"/>
      <c r="H41" s="103">
        <v>38777</v>
      </c>
      <c r="I41" s="103">
        <v>40969</v>
      </c>
      <c r="J41" s="141">
        <v>42415</v>
      </c>
      <c r="K41" s="142">
        <f t="shared" si="2"/>
        <v>9.9671232876712335</v>
      </c>
      <c r="L41" s="142">
        <f t="shared" si="3"/>
        <v>3.9616438356164383</v>
      </c>
      <c r="M41" s="141" t="s">
        <v>689</v>
      </c>
      <c r="N41" s="91" t="s">
        <v>689</v>
      </c>
      <c r="O41" s="104">
        <v>1976063</v>
      </c>
      <c r="P41" s="104"/>
      <c r="Q41" s="105"/>
      <c r="R41" s="105"/>
      <c r="S41" s="104">
        <v>1319669.4099999999</v>
      </c>
      <c r="T41" s="143">
        <f t="shared" si="0"/>
        <v>656393.59000000008</v>
      </c>
      <c r="U41" s="152">
        <f t="shared" si="1"/>
        <v>0.66782759962612526</v>
      </c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</row>
    <row r="42" spans="1:32" ht="24.75" x14ac:dyDescent="0.25">
      <c r="A42" s="139">
        <v>39</v>
      </c>
      <c r="B42" s="91" t="s">
        <v>439</v>
      </c>
      <c r="C42" s="91" t="s">
        <v>130</v>
      </c>
      <c r="D42" s="91">
        <v>2010</v>
      </c>
      <c r="E42" s="91">
        <v>11755</v>
      </c>
      <c r="F42" s="140">
        <v>38259</v>
      </c>
      <c r="G42" s="141"/>
      <c r="H42" s="141">
        <v>38718</v>
      </c>
      <c r="I42" s="141">
        <v>40057</v>
      </c>
      <c r="J42" s="141">
        <v>42415</v>
      </c>
      <c r="K42" s="142">
        <f t="shared" si="2"/>
        <v>10.128767123287671</v>
      </c>
      <c r="L42" s="142">
        <f t="shared" si="3"/>
        <v>6.4602739726027396</v>
      </c>
      <c r="M42" s="141" t="s">
        <v>689</v>
      </c>
      <c r="N42" s="91" t="s">
        <v>689</v>
      </c>
      <c r="O42" s="143">
        <v>1243745</v>
      </c>
      <c r="P42" s="143"/>
      <c r="Q42" s="144"/>
      <c r="R42" s="144"/>
      <c r="S42" s="143">
        <v>1924002.19</v>
      </c>
      <c r="T42" s="143">
        <f t="shared" si="0"/>
        <v>0</v>
      </c>
      <c r="U42" s="152">
        <f t="shared" si="1"/>
        <v>1.546942653035791</v>
      </c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</row>
    <row r="43" spans="1:32" x14ac:dyDescent="0.25">
      <c r="A43" s="139">
        <v>40</v>
      </c>
      <c r="B43" s="91" t="s">
        <v>559</v>
      </c>
      <c r="C43" s="91" t="s">
        <v>265</v>
      </c>
      <c r="D43" s="91">
        <v>2012</v>
      </c>
      <c r="E43" s="91">
        <v>11866</v>
      </c>
      <c r="F43" s="140">
        <v>39199</v>
      </c>
      <c r="G43" s="141"/>
      <c r="H43" s="141">
        <v>39264</v>
      </c>
      <c r="I43" s="141">
        <v>41183</v>
      </c>
      <c r="J43" s="141">
        <v>42415</v>
      </c>
      <c r="K43" s="142">
        <f t="shared" si="2"/>
        <v>8.632876712328768</v>
      </c>
      <c r="L43" s="142">
        <f t="shared" si="3"/>
        <v>3.3753424657534246</v>
      </c>
      <c r="M43" s="141" t="s">
        <v>689</v>
      </c>
      <c r="N43" s="91" t="s">
        <v>689</v>
      </c>
      <c r="O43" s="143">
        <v>762244.25</v>
      </c>
      <c r="P43" s="143"/>
      <c r="Q43" s="144"/>
      <c r="R43" s="144"/>
      <c r="S43" s="143">
        <v>828200.49</v>
      </c>
      <c r="T43" s="143">
        <f t="shared" si="0"/>
        <v>0</v>
      </c>
      <c r="U43" s="152">
        <f t="shared" si="1"/>
        <v>1.0865290095661595</v>
      </c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ht="24.75" x14ac:dyDescent="0.25">
      <c r="A44" s="139">
        <v>41</v>
      </c>
      <c r="B44" s="91" t="s">
        <v>334</v>
      </c>
      <c r="C44" s="91" t="s">
        <v>130</v>
      </c>
      <c r="D44" s="91">
        <v>2012</v>
      </c>
      <c r="E44" s="91">
        <v>12213</v>
      </c>
      <c r="F44" s="140">
        <v>38538</v>
      </c>
      <c r="G44" s="141"/>
      <c r="H44" s="141">
        <v>38777</v>
      </c>
      <c r="I44" s="141">
        <v>41183</v>
      </c>
      <c r="J44" s="141">
        <v>42415</v>
      </c>
      <c r="K44" s="142">
        <f t="shared" si="2"/>
        <v>9.9671232876712335</v>
      </c>
      <c r="L44" s="142">
        <f t="shared" si="3"/>
        <v>3.3753424657534246</v>
      </c>
      <c r="M44" s="141" t="s">
        <v>689</v>
      </c>
      <c r="N44" s="91" t="s">
        <v>691</v>
      </c>
      <c r="O44" s="143">
        <v>5924729</v>
      </c>
      <c r="P44" s="143"/>
      <c r="Q44" s="144"/>
      <c r="R44" s="144"/>
      <c r="S44" s="143">
        <v>6755924.6500000004</v>
      </c>
      <c r="T44" s="143">
        <f t="shared" si="0"/>
        <v>0</v>
      </c>
      <c r="U44" s="152">
        <f t="shared" si="1"/>
        <v>1.1402926024127011</v>
      </c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</row>
    <row r="45" spans="1:32" ht="24.75" x14ac:dyDescent="0.25">
      <c r="A45" s="139">
        <v>42</v>
      </c>
      <c r="B45" s="91" t="s">
        <v>362</v>
      </c>
      <c r="C45" s="91" t="s">
        <v>130</v>
      </c>
      <c r="D45" s="91">
        <v>2011</v>
      </c>
      <c r="E45" s="91">
        <v>12466</v>
      </c>
      <c r="F45" s="140">
        <v>38545</v>
      </c>
      <c r="G45" s="141"/>
      <c r="H45" s="141">
        <v>38777</v>
      </c>
      <c r="I45" s="141">
        <v>40787</v>
      </c>
      <c r="J45" s="141">
        <v>42415</v>
      </c>
      <c r="K45" s="142">
        <f t="shared" si="2"/>
        <v>9.9671232876712335</v>
      </c>
      <c r="L45" s="142">
        <f t="shared" si="3"/>
        <v>4.4602739726027396</v>
      </c>
      <c r="M45" s="141" t="s">
        <v>689</v>
      </c>
      <c r="N45" s="91" t="s">
        <v>689</v>
      </c>
      <c r="O45" s="143">
        <v>1834675</v>
      </c>
      <c r="P45" s="143"/>
      <c r="Q45" s="144"/>
      <c r="R45" s="144"/>
      <c r="S45" s="143">
        <v>1769042.1</v>
      </c>
      <c r="T45" s="143">
        <f t="shared" si="0"/>
        <v>65632.899999999907</v>
      </c>
      <c r="U45" s="152">
        <f t="shared" si="1"/>
        <v>0.96422641612274662</v>
      </c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</row>
    <row r="46" spans="1:32" ht="24.75" x14ac:dyDescent="0.25">
      <c r="A46" s="139">
        <v>43</v>
      </c>
      <c r="B46" s="91" t="s">
        <v>376</v>
      </c>
      <c r="C46" s="91" t="s">
        <v>130</v>
      </c>
      <c r="D46" s="91">
        <v>2011</v>
      </c>
      <c r="E46" s="91">
        <v>12818</v>
      </c>
      <c r="F46" s="140">
        <v>39122</v>
      </c>
      <c r="G46" s="141"/>
      <c r="H46" s="141">
        <v>39539</v>
      </c>
      <c r="I46" s="141">
        <v>41153</v>
      </c>
      <c r="J46" s="141">
        <v>42415</v>
      </c>
      <c r="K46" s="142">
        <f t="shared" si="2"/>
        <v>7.8794520547945206</v>
      </c>
      <c r="L46" s="142">
        <f t="shared" si="3"/>
        <v>3.4575342465753423</v>
      </c>
      <c r="M46" s="141" t="s">
        <v>689</v>
      </c>
      <c r="N46" s="91" t="s">
        <v>691</v>
      </c>
      <c r="O46" s="143">
        <v>12977252.880000001</v>
      </c>
      <c r="P46" s="143"/>
      <c r="Q46" s="144"/>
      <c r="R46" s="144"/>
      <c r="S46" s="143">
        <v>11479088.300000001</v>
      </c>
      <c r="T46" s="143">
        <f t="shared" si="0"/>
        <v>1498164.58</v>
      </c>
      <c r="U46" s="152">
        <f t="shared" si="1"/>
        <v>0.88455456683679878</v>
      </c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</row>
    <row r="47" spans="1:32" ht="24.75" x14ac:dyDescent="0.25">
      <c r="A47" s="139">
        <v>44</v>
      </c>
      <c r="B47" s="91" t="s">
        <v>538</v>
      </c>
      <c r="C47" s="91" t="s">
        <v>265</v>
      </c>
      <c r="D47" s="91">
        <v>2013</v>
      </c>
      <c r="E47" s="91">
        <v>13348</v>
      </c>
      <c r="F47" s="140">
        <v>39841</v>
      </c>
      <c r="G47" s="141"/>
      <c r="H47" s="141">
        <v>40664</v>
      </c>
      <c r="I47" s="141">
        <v>41579</v>
      </c>
      <c r="J47" s="141">
        <v>42415</v>
      </c>
      <c r="K47" s="142">
        <f t="shared" si="2"/>
        <v>4.7972602739726025</v>
      </c>
      <c r="L47" s="142">
        <f t="shared" si="3"/>
        <v>2.2904109589041095</v>
      </c>
      <c r="M47" s="141" t="s">
        <v>689</v>
      </c>
      <c r="N47" s="91" t="s">
        <v>689</v>
      </c>
      <c r="O47" s="143">
        <v>1098307.56</v>
      </c>
      <c r="P47" s="143"/>
      <c r="Q47" s="144"/>
      <c r="R47" s="144"/>
      <c r="S47" s="143">
        <v>1062489.17</v>
      </c>
      <c r="T47" s="143">
        <f t="shared" si="0"/>
        <v>35818.39000000013</v>
      </c>
      <c r="U47" s="152">
        <f t="shared" si="1"/>
        <v>0.96738765050474551</v>
      </c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</row>
    <row r="48" spans="1:32" x14ac:dyDescent="0.25">
      <c r="A48" s="139">
        <v>45</v>
      </c>
      <c r="B48" s="91" t="s">
        <v>540</v>
      </c>
      <c r="C48" s="91" t="s">
        <v>265</v>
      </c>
      <c r="D48" s="91">
        <v>2013</v>
      </c>
      <c r="E48" s="91">
        <v>13624</v>
      </c>
      <c r="F48" s="140">
        <v>38380</v>
      </c>
      <c r="G48" s="141"/>
      <c r="H48" s="141">
        <v>40878</v>
      </c>
      <c r="I48" s="141">
        <v>41518</v>
      </c>
      <c r="J48" s="141">
        <v>42415</v>
      </c>
      <c r="K48" s="142">
        <f t="shared" si="2"/>
        <v>4.2109589041095887</v>
      </c>
      <c r="L48" s="142">
        <f t="shared" si="3"/>
        <v>2.4575342465753423</v>
      </c>
      <c r="M48" s="141" t="s">
        <v>689</v>
      </c>
      <c r="N48" s="91" t="s">
        <v>691</v>
      </c>
      <c r="O48" s="143">
        <v>1344388.89</v>
      </c>
      <c r="P48" s="143"/>
      <c r="Q48" s="144"/>
      <c r="R48" s="144"/>
      <c r="S48" s="143">
        <v>820305.21</v>
      </c>
      <c r="T48" s="143">
        <f t="shared" si="0"/>
        <v>524083.67999999993</v>
      </c>
      <c r="U48" s="152">
        <f t="shared" si="1"/>
        <v>0.61016958418928913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</row>
    <row r="49" spans="1:32" x14ac:dyDescent="0.25">
      <c r="A49" s="139">
        <v>46</v>
      </c>
      <c r="B49" s="91" t="s">
        <v>533</v>
      </c>
      <c r="C49" s="91" t="s">
        <v>265</v>
      </c>
      <c r="D49" s="91">
        <v>2013</v>
      </c>
      <c r="E49" s="91">
        <v>13637</v>
      </c>
      <c r="F49" s="140">
        <v>38672</v>
      </c>
      <c r="G49" s="141"/>
      <c r="H49" s="141">
        <v>38869</v>
      </c>
      <c r="I49" s="141">
        <v>41244</v>
      </c>
      <c r="J49" s="141">
        <v>42415</v>
      </c>
      <c r="K49" s="142">
        <f t="shared" si="2"/>
        <v>9.7150684931506852</v>
      </c>
      <c r="L49" s="142">
        <f t="shared" si="3"/>
        <v>3.2082191780821918</v>
      </c>
      <c r="M49" s="141" t="s">
        <v>689</v>
      </c>
      <c r="N49" s="91" t="s">
        <v>689</v>
      </c>
      <c r="O49" s="143">
        <v>3894701</v>
      </c>
      <c r="P49" s="143"/>
      <c r="Q49" s="144"/>
      <c r="R49" s="144"/>
      <c r="S49" s="143">
        <v>418247.31</v>
      </c>
      <c r="T49" s="143">
        <f t="shared" si="0"/>
        <v>3476453.69</v>
      </c>
      <c r="U49" s="152">
        <f t="shared" si="1"/>
        <v>0.10738881110514004</v>
      </c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</row>
    <row r="50" spans="1:32" ht="24.75" x14ac:dyDescent="0.25">
      <c r="A50" s="139">
        <v>47</v>
      </c>
      <c r="B50" s="91" t="s">
        <v>366</v>
      </c>
      <c r="C50" s="91" t="s">
        <v>130</v>
      </c>
      <c r="D50" s="91">
        <v>2011</v>
      </c>
      <c r="E50" s="91">
        <v>13815</v>
      </c>
      <c r="F50" s="140">
        <v>38362</v>
      </c>
      <c r="G50" s="141"/>
      <c r="H50" s="141">
        <v>39234</v>
      </c>
      <c r="I50" s="141">
        <v>40848</v>
      </c>
      <c r="J50" s="141">
        <v>42415</v>
      </c>
      <c r="K50" s="142">
        <f t="shared" si="2"/>
        <v>8.7150684931506852</v>
      </c>
      <c r="L50" s="142">
        <f t="shared" si="3"/>
        <v>4.2931506849315069</v>
      </c>
      <c r="M50" s="141" t="s">
        <v>689</v>
      </c>
      <c r="N50" s="91" t="s">
        <v>689</v>
      </c>
      <c r="O50" s="143">
        <v>960848</v>
      </c>
      <c r="P50" s="143"/>
      <c r="Q50" s="144"/>
      <c r="R50" s="144"/>
      <c r="S50" s="143">
        <v>1258639.26</v>
      </c>
      <c r="T50" s="143">
        <f t="shared" si="0"/>
        <v>0</v>
      </c>
      <c r="U50" s="152">
        <f t="shared" si="1"/>
        <v>1.30992546167552</v>
      </c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</row>
    <row r="51" spans="1:32" x14ac:dyDescent="0.25">
      <c r="A51" s="139">
        <v>48</v>
      </c>
      <c r="B51" s="91" t="s">
        <v>550</v>
      </c>
      <c r="C51" s="91" t="s">
        <v>265</v>
      </c>
      <c r="D51" s="91">
        <v>2012</v>
      </c>
      <c r="E51" s="91">
        <v>13993</v>
      </c>
      <c r="F51" s="140">
        <v>39212</v>
      </c>
      <c r="G51" s="141"/>
      <c r="H51" s="141">
        <v>39264</v>
      </c>
      <c r="I51" s="141">
        <v>41214</v>
      </c>
      <c r="J51" s="141">
        <v>42415</v>
      </c>
      <c r="K51" s="142">
        <f t="shared" si="2"/>
        <v>8.632876712328768</v>
      </c>
      <c r="L51" s="142">
        <f t="shared" si="3"/>
        <v>3.2904109589041095</v>
      </c>
      <c r="M51" s="141" t="s">
        <v>689</v>
      </c>
      <c r="N51" s="91" t="s">
        <v>689</v>
      </c>
      <c r="O51" s="143">
        <v>334871</v>
      </c>
      <c r="P51" s="143"/>
      <c r="Q51" s="144"/>
      <c r="R51" s="144"/>
      <c r="S51" s="143">
        <v>490171.26</v>
      </c>
      <c r="T51" s="143">
        <f t="shared" si="0"/>
        <v>0</v>
      </c>
      <c r="U51" s="152">
        <f t="shared" si="1"/>
        <v>1.4637614484383539</v>
      </c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</row>
    <row r="52" spans="1:32" ht="24.75" x14ac:dyDescent="0.25">
      <c r="A52" s="139">
        <v>49</v>
      </c>
      <c r="B52" s="91" t="s">
        <v>363</v>
      </c>
      <c r="C52" s="91" t="s">
        <v>130</v>
      </c>
      <c r="D52" s="91">
        <v>2011</v>
      </c>
      <c r="E52" s="91">
        <v>14126</v>
      </c>
      <c r="F52" s="140">
        <v>38366</v>
      </c>
      <c r="G52" s="141"/>
      <c r="H52" s="141">
        <v>38777</v>
      </c>
      <c r="I52" s="141">
        <v>40756</v>
      </c>
      <c r="J52" s="141">
        <v>42415</v>
      </c>
      <c r="K52" s="142">
        <f t="shared" si="2"/>
        <v>9.9671232876712335</v>
      </c>
      <c r="L52" s="142">
        <f t="shared" si="3"/>
        <v>4.5452054794520551</v>
      </c>
      <c r="M52" s="141" t="s">
        <v>689</v>
      </c>
      <c r="N52" s="91" t="s">
        <v>689</v>
      </c>
      <c r="O52" s="143">
        <v>4051658</v>
      </c>
      <c r="P52" s="143"/>
      <c r="Q52" s="144"/>
      <c r="R52" s="144"/>
      <c r="S52" s="143">
        <v>7263713.5199999996</v>
      </c>
      <c r="T52" s="143">
        <f t="shared" si="0"/>
        <v>0</v>
      </c>
      <c r="U52" s="152">
        <f t="shared" si="1"/>
        <v>1.7927755797749958</v>
      </c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</row>
    <row r="53" spans="1:32" ht="24.75" x14ac:dyDescent="0.25">
      <c r="A53" s="139">
        <v>50</v>
      </c>
      <c r="B53" s="91" t="s">
        <v>12</v>
      </c>
      <c r="C53" s="91" t="s">
        <v>130</v>
      </c>
      <c r="D53" s="91">
        <v>2015</v>
      </c>
      <c r="E53" s="91">
        <v>14304</v>
      </c>
      <c r="F53" s="140">
        <v>38337</v>
      </c>
      <c r="G53" s="141"/>
      <c r="H53" s="141">
        <v>38838</v>
      </c>
      <c r="I53" s="141">
        <v>42186</v>
      </c>
      <c r="J53" s="141">
        <v>42415</v>
      </c>
      <c r="K53" s="142">
        <f t="shared" si="2"/>
        <v>9.8000000000000007</v>
      </c>
      <c r="L53" s="142">
        <f t="shared" si="3"/>
        <v>0.62739726027397258</v>
      </c>
      <c r="M53" s="141" t="s">
        <v>689</v>
      </c>
      <c r="N53" s="91" t="s">
        <v>691</v>
      </c>
      <c r="O53" s="143">
        <v>507435</v>
      </c>
      <c r="P53" s="143">
        <v>362048</v>
      </c>
      <c r="Q53" s="144">
        <v>29450</v>
      </c>
      <c r="R53" s="144">
        <v>0</v>
      </c>
      <c r="S53" s="143">
        <v>408631.75</v>
      </c>
      <c r="T53" s="143">
        <f t="shared" si="0"/>
        <v>98803.25</v>
      </c>
      <c r="U53" s="152">
        <f t="shared" si="1"/>
        <v>0.80528885473016243</v>
      </c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</row>
    <row r="54" spans="1:32" ht="24.75" x14ac:dyDescent="0.25">
      <c r="A54" s="139">
        <v>51</v>
      </c>
      <c r="B54" s="91" t="s">
        <v>542</v>
      </c>
      <c r="C54" s="91" t="s">
        <v>265</v>
      </c>
      <c r="D54" s="91">
        <v>2012</v>
      </c>
      <c r="E54" s="91">
        <v>14399</v>
      </c>
      <c r="F54" s="140">
        <v>38492</v>
      </c>
      <c r="G54" s="141"/>
      <c r="H54" s="141">
        <v>38749</v>
      </c>
      <c r="I54" s="141">
        <v>41061</v>
      </c>
      <c r="J54" s="141">
        <v>42415</v>
      </c>
      <c r="K54" s="142">
        <f t="shared" si="2"/>
        <v>10.043835616438356</v>
      </c>
      <c r="L54" s="142">
        <f t="shared" si="3"/>
        <v>3.7095890410958905</v>
      </c>
      <c r="M54" s="141" t="s">
        <v>689</v>
      </c>
      <c r="N54" s="91" t="s">
        <v>689</v>
      </c>
      <c r="O54" s="143">
        <v>1226768</v>
      </c>
      <c r="P54" s="143"/>
      <c r="Q54" s="144"/>
      <c r="R54" s="144"/>
      <c r="S54" s="143">
        <v>999742.11</v>
      </c>
      <c r="T54" s="143">
        <f t="shared" si="0"/>
        <v>227025.89</v>
      </c>
      <c r="U54" s="152">
        <f t="shared" si="1"/>
        <v>0.81493983377460122</v>
      </c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</row>
    <row r="55" spans="1:32" x14ac:dyDescent="0.25">
      <c r="A55" s="139">
        <v>52</v>
      </c>
      <c r="B55" s="91" t="s">
        <v>195</v>
      </c>
      <c r="C55" s="91" t="s">
        <v>265</v>
      </c>
      <c r="D55" s="91">
        <v>2015</v>
      </c>
      <c r="E55" s="91">
        <v>14440</v>
      </c>
      <c r="F55" s="140">
        <v>38672</v>
      </c>
      <c r="G55" s="141"/>
      <c r="H55" s="141">
        <v>39083</v>
      </c>
      <c r="I55" s="141">
        <v>42095</v>
      </c>
      <c r="J55" s="141">
        <v>42415</v>
      </c>
      <c r="K55" s="142">
        <f t="shared" si="2"/>
        <v>9.1287671232876715</v>
      </c>
      <c r="L55" s="142">
        <f t="shared" si="3"/>
        <v>0.87671232876712324</v>
      </c>
      <c r="M55" s="141" t="s">
        <v>689</v>
      </c>
      <c r="N55" s="91" t="s">
        <v>689</v>
      </c>
      <c r="O55" s="143">
        <v>1241238</v>
      </c>
      <c r="P55" s="143">
        <v>1204359</v>
      </c>
      <c r="Q55" s="144">
        <v>0</v>
      </c>
      <c r="R55" s="144">
        <v>0</v>
      </c>
      <c r="S55" s="143">
        <v>1234363.6599999999</v>
      </c>
      <c r="T55" s="143">
        <f t="shared" si="0"/>
        <v>6874.3400000000838</v>
      </c>
      <c r="U55" s="152">
        <f t="shared" si="1"/>
        <v>0.99446170677984391</v>
      </c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</row>
    <row r="56" spans="1:32" ht="24.75" x14ac:dyDescent="0.25">
      <c r="A56" s="139">
        <v>53</v>
      </c>
      <c r="B56" s="91" t="s">
        <v>579</v>
      </c>
      <c r="C56" s="91" t="s">
        <v>265</v>
      </c>
      <c r="D56" s="91">
        <v>2010</v>
      </c>
      <c r="E56" s="91">
        <v>14755</v>
      </c>
      <c r="F56" s="140">
        <v>38392</v>
      </c>
      <c r="G56" s="141"/>
      <c r="H56" s="141">
        <v>38930</v>
      </c>
      <c r="I56" s="141">
        <v>40513</v>
      </c>
      <c r="J56" s="141">
        <v>42415</v>
      </c>
      <c r="K56" s="142">
        <f t="shared" si="2"/>
        <v>9.5479452054794525</v>
      </c>
      <c r="L56" s="142">
        <f t="shared" si="3"/>
        <v>5.2109589041095887</v>
      </c>
      <c r="M56" s="141" t="s">
        <v>689</v>
      </c>
      <c r="N56" s="91" t="s">
        <v>689</v>
      </c>
      <c r="O56" s="143">
        <v>2665772.7400000002</v>
      </c>
      <c r="P56" s="143"/>
      <c r="Q56" s="144"/>
      <c r="R56" s="144"/>
      <c r="S56" s="143">
        <v>1989192.4</v>
      </c>
      <c r="T56" s="143">
        <f t="shared" si="0"/>
        <v>676580.34000000032</v>
      </c>
      <c r="U56" s="152">
        <f t="shared" si="1"/>
        <v>0.74619729212175823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</row>
    <row r="57" spans="1:32" x14ac:dyDescent="0.25">
      <c r="A57" s="139">
        <v>54</v>
      </c>
      <c r="B57" s="91" t="s">
        <v>546</v>
      </c>
      <c r="C57" s="91" t="s">
        <v>265</v>
      </c>
      <c r="D57" s="91">
        <v>2012</v>
      </c>
      <c r="E57" s="91">
        <v>15103</v>
      </c>
      <c r="F57" s="140">
        <v>38735</v>
      </c>
      <c r="G57" s="141"/>
      <c r="H57" s="141">
        <v>38718</v>
      </c>
      <c r="I57" s="141">
        <v>41214</v>
      </c>
      <c r="J57" s="141">
        <v>42415</v>
      </c>
      <c r="K57" s="142">
        <f t="shared" si="2"/>
        <v>10.128767123287671</v>
      </c>
      <c r="L57" s="142">
        <f t="shared" si="3"/>
        <v>3.2904109589041095</v>
      </c>
      <c r="M57" s="141" t="s">
        <v>689</v>
      </c>
      <c r="N57" s="91" t="s">
        <v>689</v>
      </c>
      <c r="O57" s="143">
        <v>750037</v>
      </c>
      <c r="P57" s="143"/>
      <c r="Q57" s="144"/>
      <c r="R57" s="144"/>
      <c r="S57" s="143">
        <v>738825.78</v>
      </c>
      <c r="T57" s="143">
        <f t="shared" si="0"/>
        <v>11211.219999999972</v>
      </c>
      <c r="U57" s="152">
        <f t="shared" si="1"/>
        <v>0.98505244407942549</v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ht="24.75" x14ac:dyDescent="0.25">
      <c r="A58" s="139">
        <v>55</v>
      </c>
      <c r="B58" s="91" t="s">
        <v>433</v>
      </c>
      <c r="C58" s="91" t="s">
        <v>130</v>
      </c>
      <c r="D58" s="91">
        <v>2010</v>
      </c>
      <c r="E58" s="91">
        <v>15110</v>
      </c>
      <c r="F58" s="140">
        <v>38370</v>
      </c>
      <c r="G58" s="141"/>
      <c r="H58" s="141">
        <v>38777</v>
      </c>
      <c r="I58" s="141">
        <v>39114</v>
      </c>
      <c r="J58" s="141">
        <v>42415</v>
      </c>
      <c r="K58" s="142">
        <f t="shared" si="2"/>
        <v>9.9671232876712335</v>
      </c>
      <c r="L58" s="142">
        <f t="shared" si="3"/>
        <v>9.043835616438356</v>
      </c>
      <c r="M58" s="141" t="s">
        <v>689</v>
      </c>
      <c r="N58" s="91" t="s">
        <v>689</v>
      </c>
      <c r="O58" s="143">
        <v>426158</v>
      </c>
      <c r="P58" s="143"/>
      <c r="Q58" s="144"/>
      <c r="R58" s="144"/>
      <c r="S58" s="143">
        <v>231738.67</v>
      </c>
      <c r="T58" s="143">
        <f t="shared" si="0"/>
        <v>194419.33</v>
      </c>
      <c r="U58" s="152">
        <f t="shared" si="1"/>
        <v>0.54378580244885699</v>
      </c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</row>
    <row r="59" spans="1:32" ht="24.75" x14ac:dyDescent="0.25">
      <c r="A59" s="139">
        <v>56</v>
      </c>
      <c r="B59" s="91" t="s">
        <v>434</v>
      </c>
      <c r="C59" s="91" t="s">
        <v>130</v>
      </c>
      <c r="D59" s="91">
        <v>2010</v>
      </c>
      <c r="E59" s="91">
        <v>15643</v>
      </c>
      <c r="F59" s="140">
        <v>38386</v>
      </c>
      <c r="G59" s="141"/>
      <c r="H59" s="141">
        <v>38961</v>
      </c>
      <c r="I59" s="141">
        <v>40238</v>
      </c>
      <c r="J59" s="141">
        <v>42415</v>
      </c>
      <c r="K59" s="142">
        <f t="shared" si="2"/>
        <v>9.463013698630137</v>
      </c>
      <c r="L59" s="142">
        <f t="shared" si="3"/>
        <v>5.9643835616438352</v>
      </c>
      <c r="M59" s="141" t="s">
        <v>689</v>
      </c>
      <c r="N59" s="91" t="s">
        <v>689</v>
      </c>
      <c r="O59" s="143">
        <v>615816</v>
      </c>
      <c r="P59" s="143"/>
      <c r="Q59" s="144"/>
      <c r="R59" s="144"/>
      <c r="S59" s="143">
        <v>776777.88</v>
      </c>
      <c r="T59" s="143">
        <f t="shared" si="0"/>
        <v>0</v>
      </c>
      <c r="U59" s="152">
        <f t="shared" si="1"/>
        <v>1.2613798277407537</v>
      </c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</row>
    <row r="60" spans="1:32" ht="24.75" x14ac:dyDescent="0.25">
      <c r="A60" s="139">
        <v>57</v>
      </c>
      <c r="B60" s="91" t="s">
        <v>310</v>
      </c>
      <c r="C60" s="91" t="s">
        <v>130</v>
      </c>
      <c r="D60" s="91">
        <v>2013</v>
      </c>
      <c r="E60" s="91">
        <v>15710</v>
      </c>
      <c r="F60" s="140">
        <v>38415</v>
      </c>
      <c r="G60" s="141"/>
      <c r="H60" s="141">
        <v>38869</v>
      </c>
      <c r="I60" s="141">
        <v>41244</v>
      </c>
      <c r="J60" s="141">
        <v>42415</v>
      </c>
      <c r="K60" s="142">
        <f t="shared" si="2"/>
        <v>9.7150684931506852</v>
      </c>
      <c r="L60" s="142">
        <f t="shared" si="3"/>
        <v>3.2082191780821918</v>
      </c>
      <c r="M60" s="141" t="s">
        <v>689</v>
      </c>
      <c r="N60" s="91" t="s">
        <v>691</v>
      </c>
      <c r="O60" s="143">
        <v>2348706</v>
      </c>
      <c r="P60" s="143"/>
      <c r="Q60" s="144"/>
      <c r="R60" s="144"/>
      <c r="S60" s="143">
        <v>2491430.77</v>
      </c>
      <c r="T60" s="143">
        <f t="shared" si="0"/>
        <v>0</v>
      </c>
      <c r="U60" s="152">
        <f t="shared" si="1"/>
        <v>1.0607674055416045</v>
      </c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</row>
    <row r="61" spans="1:32" ht="24.75" x14ac:dyDescent="0.25">
      <c r="A61" s="139">
        <v>58</v>
      </c>
      <c r="B61" s="91" t="s">
        <v>312</v>
      </c>
      <c r="C61" s="91" t="s">
        <v>130</v>
      </c>
      <c r="D61" s="91">
        <v>2013</v>
      </c>
      <c r="E61" s="91">
        <v>15822</v>
      </c>
      <c r="F61" s="140">
        <v>38392</v>
      </c>
      <c r="G61" s="141"/>
      <c r="H61" s="141">
        <v>39022</v>
      </c>
      <c r="I61" s="141">
        <v>41334</v>
      </c>
      <c r="J61" s="141">
        <v>42415</v>
      </c>
      <c r="K61" s="142">
        <f t="shared" si="2"/>
        <v>9.2958904109589042</v>
      </c>
      <c r="L61" s="142">
        <f t="shared" si="3"/>
        <v>2.9616438356164383</v>
      </c>
      <c r="M61" s="141" t="s">
        <v>689</v>
      </c>
      <c r="N61" s="91" t="s">
        <v>689</v>
      </c>
      <c r="O61" s="143">
        <v>1254101</v>
      </c>
      <c r="P61" s="143"/>
      <c r="Q61" s="144"/>
      <c r="R61" s="144"/>
      <c r="S61" s="143">
        <v>2343612.33</v>
      </c>
      <c r="T61" s="143">
        <f t="shared" si="0"/>
        <v>0</v>
      </c>
      <c r="U61" s="152">
        <f t="shared" si="1"/>
        <v>1.8687588399977355</v>
      </c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</row>
    <row r="62" spans="1:32" ht="24.75" x14ac:dyDescent="0.25">
      <c r="A62" s="139">
        <v>59</v>
      </c>
      <c r="B62" s="91" t="s">
        <v>548</v>
      </c>
      <c r="C62" s="91" t="s">
        <v>265</v>
      </c>
      <c r="D62" s="91">
        <v>2012</v>
      </c>
      <c r="E62" s="91">
        <v>15875</v>
      </c>
      <c r="F62" s="140">
        <v>38510</v>
      </c>
      <c r="G62" s="141"/>
      <c r="H62" s="141">
        <v>38899</v>
      </c>
      <c r="I62" s="141">
        <v>40878</v>
      </c>
      <c r="J62" s="141">
        <v>42415</v>
      </c>
      <c r="K62" s="142">
        <f t="shared" si="2"/>
        <v>9.632876712328768</v>
      </c>
      <c r="L62" s="142">
        <f t="shared" si="3"/>
        <v>4.2109589041095887</v>
      </c>
      <c r="M62" s="141" t="s">
        <v>689</v>
      </c>
      <c r="N62" s="91" t="s">
        <v>689</v>
      </c>
      <c r="O62" s="143">
        <v>3494899</v>
      </c>
      <c r="P62" s="143"/>
      <c r="Q62" s="144"/>
      <c r="R62" s="144"/>
      <c r="S62" s="143">
        <v>1331356.32</v>
      </c>
      <c r="T62" s="143">
        <f t="shared" si="0"/>
        <v>2163542.6799999997</v>
      </c>
      <c r="U62" s="152">
        <f t="shared" si="1"/>
        <v>0.38094271679954128</v>
      </c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</row>
    <row r="63" spans="1:32" x14ac:dyDescent="0.25">
      <c r="A63" s="139">
        <v>60</v>
      </c>
      <c r="B63" s="91" t="s">
        <v>211</v>
      </c>
      <c r="C63" s="91" t="s">
        <v>265</v>
      </c>
      <c r="D63" s="91">
        <v>2015</v>
      </c>
      <c r="E63" s="91">
        <v>16042</v>
      </c>
      <c r="F63" s="140">
        <v>41187</v>
      </c>
      <c r="G63" s="141"/>
      <c r="H63" s="141">
        <v>41974</v>
      </c>
      <c r="I63" s="141">
        <v>41974</v>
      </c>
      <c r="J63" s="141">
        <v>42415</v>
      </c>
      <c r="K63" s="142">
        <f t="shared" si="2"/>
        <v>1.2082191780821918</v>
      </c>
      <c r="L63" s="142">
        <f t="shared" si="3"/>
        <v>1.2082191780821918</v>
      </c>
      <c r="M63" s="141" t="s">
        <v>689</v>
      </c>
      <c r="N63" s="91" t="s">
        <v>689</v>
      </c>
      <c r="O63" s="143">
        <v>7347054</v>
      </c>
      <c r="P63" s="143">
        <v>0</v>
      </c>
      <c r="Q63" s="144">
        <v>119054</v>
      </c>
      <c r="R63" s="144">
        <v>1555110</v>
      </c>
      <c r="S63" s="143">
        <v>119053.67</v>
      </c>
      <c r="T63" s="143">
        <f t="shared" si="0"/>
        <v>7228000.3300000001</v>
      </c>
      <c r="U63" s="152">
        <f t="shared" si="1"/>
        <v>1.6204273168538029E-2</v>
      </c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</row>
    <row r="64" spans="1:32" x14ac:dyDescent="0.25">
      <c r="A64" s="139">
        <v>61</v>
      </c>
      <c r="B64" s="91" t="s">
        <v>662</v>
      </c>
      <c r="C64" s="91" t="s">
        <v>268</v>
      </c>
      <c r="D64" s="91">
        <v>2011</v>
      </c>
      <c r="E64" s="91">
        <v>16060</v>
      </c>
      <c r="F64" s="140">
        <v>38506</v>
      </c>
      <c r="G64" s="141"/>
      <c r="H64" s="141">
        <v>38718</v>
      </c>
      <c r="I64" s="141">
        <v>40878</v>
      </c>
      <c r="J64" s="141">
        <v>42415</v>
      </c>
      <c r="K64" s="142">
        <f t="shared" si="2"/>
        <v>10.128767123287671</v>
      </c>
      <c r="L64" s="142">
        <f t="shared" si="3"/>
        <v>4.2109589041095887</v>
      </c>
      <c r="M64" s="141" t="s">
        <v>689</v>
      </c>
      <c r="N64" s="91" t="s">
        <v>689</v>
      </c>
      <c r="O64" s="143">
        <v>2513333</v>
      </c>
      <c r="P64" s="143"/>
      <c r="Q64" s="144"/>
      <c r="R64" s="144"/>
      <c r="S64" s="143">
        <v>5619861.6799999997</v>
      </c>
      <c r="T64" s="143">
        <f t="shared" si="0"/>
        <v>0</v>
      </c>
      <c r="U64" s="152">
        <f t="shared" si="1"/>
        <v>2.236019532628585</v>
      </c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</row>
    <row r="65" spans="1:32" ht="24.75" x14ac:dyDescent="0.25">
      <c r="A65" s="139">
        <v>62</v>
      </c>
      <c r="B65" s="91" t="s">
        <v>336</v>
      </c>
      <c r="C65" s="91" t="s">
        <v>130</v>
      </c>
      <c r="D65" s="91">
        <v>2012</v>
      </c>
      <c r="E65" s="91">
        <v>16135</v>
      </c>
      <c r="F65" s="140">
        <v>38421</v>
      </c>
      <c r="G65" s="141"/>
      <c r="H65" s="141">
        <v>39052</v>
      </c>
      <c r="I65" s="141">
        <v>40848</v>
      </c>
      <c r="J65" s="141">
        <v>42415</v>
      </c>
      <c r="K65" s="142">
        <f t="shared" si="2"/>
        <v>9.213698630136987</v>
      </c>
      <c r="L65" s="142">
        <f t="shared" si="3"/>
        <v>4.2931506849315069</v>
      </c>
      <c r="M65" s="141" t="s">
        <v>689</v>
      </c>
      <c r="N65" s="91" t="s">
        <v>691</v>
      </c>
      <c r="O65" s="143">
        <v>241628</v>
      </c>
      <c r="P65" s="143"/>
      <c r="Q65" s="144"/>
      <c r="R65" s="144"/>
      <c r="S65" s="143">
        <v>409103.94</v>
      </c>
      <c r="T65" s="143">
        <f t="shared" si="0"/>
        <v>0</v>
      </c>
      <c r="U65" s="152">
        <f t="shared" si="1"/>
        <v>1.6931147880212558</v>
      </c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</row>
    <row r="66" spans="1:32" ht="24.75" x14ac:dyDescent="0.25">
      <c r="A66" s="139">
        <v>63</v>
      </c>
      <c r="B66" s="91" t="s">
        <v>2</v>
      </c>
      <c r="C66" s="91" t="s">
        <v>130</v>
      </c>
      <c r="D66" s="91">
        <v>2015</v>
      </c>
      <c r="E66" s="91">
        <v>16295</v>
      </c>
      <c r="F66" s="140">
        <v>38410</v>
      </c>
      <c r="G66" s="141"/>
      <c r="H66" s="141">
        <v>39173</v>
      </c>
      <c r="I66" s="141">
        <v>42156</v>
      </c>
      <c r="J66" s="141">
        <v>42415</v>
      </c>
      <c r="K66" s="142">
        <f t="shared" si="2"/>
        <v>8.882191780821918</v>
      </c>
      <c r="L66" s="142">
        <f t="shared" si="3"/>
        <v>0.70958904109589038</v>
      </c>
      <c r="M66" s="141" t="s">
        <v>689</v>
      </c>
      <c r="N66" s="91" t="s">
        <v>689</v>
      </c>
      <c r="O66" s="143">
        <v>330878</v>
      </c>
      <c r="P66" s="143">
        <v>222279</v>
      </c>
      <c r="Q66" s="144">
        <v>417</v>
      </c>
      <c r="R66" s="144">
        <v>0</v>
      </c>
      <c r="S66" s="143">
        <v>255247.85</v>
      </c>
      <c r="T66" s="143">
        <f t="shared" si="0"/>
        <v>75630.149999999994</v>
      </c>
      <c r="U66" s="152">
        <f t="shared" si="1"/>
        <v>0.77142587298037346</v>
      </c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</row>
    <row r="67" spans="1:32" ht="24.75" x14ac:dyDescent="0.25">
      <c r="A67" s="139">
        <v>64</v>
      </c>
      <c r="B67" s="91" t="s">
        <v>3</v>
      </c>
      <c r="C67" s="91" t="s">
        <v>130</v>
      </c>
      <c r="D67" s="91">
        <v>2015</v>
      </c>
      <c r="E67" s="91">
        <v>16297</v>
      </c>
      <c r="F67" s="140">
        <v>38410</v>
      </c>
      <c r="G67" s="141"/>
      <c r="H67" s="141">
        <v>39173</v>
      </c>
      <c r="I67" s="141">
        <v>41974</v>
      </c>
      <c r="J67" s="141">
        <v>42415</v>
      </c>
      <c r="K67" s="142">
        <f t="shared" si="2"/>
        <v>8.882191780821918</v>
      </c>
      <c r="L67" s="142">
        <f t="shared" si="3"/>
        <v>1.2082191780821918</v>
      </c>
      <c r="M67" s="141" t="s">
        <v>689</v>
      </c>
      <c r="N67" s="91" t="s">
        <v>689</v>
      </c>
      <c r="O67" s="143">
        <v>219919</v>
      </c>
      <c r="P67" s="143">
        <v>114514</v>
      </c>
      <c r="Q67" s="144">
        <v>191</v>
      </c>
      <c r="R67" s="144">
        <v>0</v>
      </c>
      <c r="S67" s="143">
        <v>149296.14000000001</v>
      </c>
      <c r="T67" s="143">
        <f t="shared" si="0"/>
        <v>70622.859999999986</v>
      </c>
      <c r="U67" s="152">
        <f t="shared" si="1"/>
        <v>0.67886876531813989</v>
      </c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</row>
    <row r="68" spans="1:32" x14ac:dyDescent="0.25">
      <c r="A68" s="139">
        <v>65</v>
      </c>
      <c r="B68" s="91" t="s">
        <v>568</v>
      </c>
      <c r="C68" s="91" t="s">
        <v>265</v>
      </c>
      <c r="D68" s="91">
        <v>2011</v>
      </c>
      <c r="E68" s="91">
        <v>16316</v>
      </c>
      <c r="F68" s="140">
        <v>38510</v>
      </c>
      <c r="G68" s="141"/>
      <c r="H68" s="141">
        <v>38777</v>
      </c>
      <c r="I68" s="141">
        <v>40878</v>
      </c>
      <c r="J68" s="141">
        <v>42415</v>
      </c>
      <c r="K68" s="142">
        <f t="shared" si="2"/>
        <v>9.9671232876712335</v>
      </c>
      <c r="L68" s="142">
        <f t="shared" si="3"/>
        <v>4.2109589041095887</v>
      </c>
      <c r="M68" s="141" t="s">
        <v>689</v>
      </c>
      <c r="N68" s="91" t="s">
        <v>689</v>
      </c>
      <c r="O68" s="143">
        <v>1851537</v>
      </c>
      <c r="P68" s="143"/>
      <c r="Q68" s="144"/>
      <c r="R68" s="144"/>
      <c r="S68" s="143">
        <v>2138015.34</v>
      </c>
      <c r="T68" s="143">
        <f t="shared" ref="T68:T131" si="4">+IF((O68-S68)&gt;0,(O68-S68), 0)</f>
        <v>0</v>
      </c>
      <c r="U68" s="152">
        <f t="shared" ref="U68:U131" si="5">+S68/O68</f>
        <v>1.1547246098781714</v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</row>
    <row r="69" spans="1:32" ht="24.75" x14ac:dyDescent="0.25">
      <c r="A69" s="139">
        <v>66</v>
      </c>
      <c r="B69" s="145" t="s">
        <v>272</v>
      </c>
      <c r="C69" s="91" t="s">
        <v>130</v>
      </c>
      <c r="D69" s="91">
        <v>2014</v>
      </c>
      <c r="E69" s="91">
        <v>16484</v>
      </c>
      <c r="F69" s="140">
        <v>38421</v>
      </c>
      <c r="G69" s="141"/>
      <c r="H69" s="141">
        <v>37987</v>
      </c>
      <c r="I69" s="141">
        <v>41974</v>
      </c>
      <c r="J69" s="141">
        <v>42415</v>
      </c>
      <c r="K69" s="142">
        <f t="shared" ref="K69:K132" si="6">+(J69-H69)/365</f>
        <v>12.131506849315068</v>
      </c>
      <c r="L69" s="142">
        <f t="shared" si="3"/>
        <v>1.2082191780821918</v>
      </c>
      <c r="M69" s="141" t="s">
        <v>689</v>
      </c>
      <c r="N69" s="91" t="s">
        <v>689</v>
      </c>
      <c r="O69" s="143">
        <v>3290904</v>
      </c>
      <c r="P69" s="143"/>
      <c r="Q69" s="144"/>
      <c r="R69" s="144"/>
      <c r="S69" s="143">
        <v>2812861.24</v>
      </c>
      <c r="T69" s="143">
        <f t="shared" si="4"/>
        <v>478042.75999999978</v>
      </c>
      <c r="U69" s="152">
        <f t="shared" si="5"/>
        <v>0.85473816313086015</v>
      </c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</row>
    <row r="70" spans="1:32" x14ac:dyDescent="0.25">
      <c r="A70" s="139">
        <v>67</v>
      </c>
      <c r="B70" s="91" t="s">
        <v>541</v>
      </c>
      <c r="C70" s="91" t="s">
        <v>265</v>
      </c>
      <c r="D70" s="91">
        <v>2012</v>
      </c>
      <c r="E70" s="91">
        <v>16528</v>
      </c>
      <c r="F70" s="140">
        <v>38520</v>
      </c>
      <c r="G70" s="141"/>
      <c r="H70" s="141">
        <v>38718</v>
      </c>
      <c r="I70" s="141">
        <v>41061</v>
      </c>
      <c r="J70" s="141">
        <v>42415</v>
      </c>
      <c r="K70" s="142">
        <f t="shared" si="6"/>
        <v>10.128767123287671</v>
      </c>
      <c r="L70" s="142">
        <f t="shared" ref="L70:L133" si="7">+(J70-I70)/365</f>
        <v>3.7095890410958905</v>
      </c>
      <c r="M70" s="141" t="s">
        <v>689</v>
      </c>
      <c r="N70" s="91" t="s">
        <v>689</v>
      </c>
      <c r="O70" s="143">
        <v>4363128.58</v>
      </c>
      <c r="P70" s="143"/>
      <c r="Q70" s="144"/>
      <c r="R70" s="144"/>
      <c r="S70" s="143">
        <v>3441598.13</v>
      </c>
      <c r="T70" s="143">
        <f t="shared" si="4"/>
        <v>921530.45000000019</v>
      </c>
      <c r="U70" s="152">
        <f t="shared" si="5"/>
        <v>0.78879136080834911</v>
      </c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</row>
    <row r="71" spans="1:32" ht="24.75" x14ac:dyDescent="0.25">
      <c r="A71" s="139">
        <v>68</v>
      </c>
      <c r="B71" s="91" t="s">
        <v>333</v>
      </c>
      <c r="C71" s="91" t="s">
        <v>130</v>
      </c>
      <c r="D71" s="91">
        <v>2012</v>
      </c>
      <c r="E71" s="91">
        <v>16718</v>
      </c>
      <c r="F71" s="140">
        <v>38432</v>
      </c>
      <c r="G71" s="141"/>
      <c r="H71" s="141">
        <v>38777</v>
      </c>
      <c r="I71" s="141">
        <v>40634</v>
      </c>
      <c r="J71" s="141">
        <v>42415</v>
      </c>
      <c r="K71" s="142">
        <f t="shared" si="6"/>
        <v>9.9671232876712335</v>
      </c>
      <c r="L71" s="142">
        <f t="shared" si="7"/>
        <v>4.8794520547945206</v>
      </c>
      <c r="M71" s="141" t="s">
        <v>689</v>
      </c>
      <c r="N71" s="91" t="s">
        <v>691</v>
      </c>
      <c r="O71" s="143">
        <v>3461597</v>
      </c>
      <c r="P71" s="143"/>
      <c r="Q71" s="144"/>
      <c r="R71" s="144"/>
      <c r="S71" s="143">
        <v>2989255.26</v>
      </c>
      <c r="T71" s="143">
        <f t="shared" si="4"/>
        <v>472341.74000000022</v>
      </c>
      <c r="U71" s="152">
        <f t="shared" si="5"/>
        <v>0.86354802711003031</v>
      </c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</row>
    <row r="72" spans="1:32" ht="24.75" x14ac:dyDescent="0.25">
      <c r="A72" s="139">
        <v>69</v>
      </c>
      <c r="B72" s="91" t="s">
        <v>525</v>
      </c>
      <c r="C72" s="91" t="s">
        <v>265</v>
      </c>
      <c r="D72" s="91">
        <v>2014</v>
      </c>
      <c r="E72" s="91">
        <v>17186</v>
      </c>
      <c r="F72" s="140">
        <v>38945</v>
      </c>
      <c r="G72" s="141"/>
      <c r="H72" s="141">
        <v>39083</v>
      </c>
      <c r="I72" s="141">
        <v>41671</v>
      </c>
      <c r="J72" s="141">
        <v>42415</v>
      </c>
      <c r="K72" s="142">
        <f t="shared" si="6"/>
        <v>9.1287671232876715</v>
      </c>
      <c r="L72" s="142">
        <f t="shared" si="7"/>
        <v>2.0383561643835617</v>
      </c>
      <c r="M72" s="141" t="s">
        <v>689</v>
      </c>
      <c r="N72" s="91" t="s">
        <v>691</v>
      </c>
      <c r="O72" s="143">
        <v>2043858.35</v>
      </c>
      <c r="P72" s="143"/>
      <c r="Q72" s="144"/>
      <c r="R72" s="144"/>
      <c r="S72" s="143">
        <v>1969378.94</v>
      </c>
      <c r="T72" s="143">
        <f t="shared" si="4"/>
        <v>74479.410000000149</v>
      </c>
      <c r="U72" s="152">
        <f t="shared" si="5"/>
        <v>0.96355940713797505</v>
      </c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</row>
    <row r="73" spans="1:32" ht="24.75" x14ac:dyDescent="0.25">
      <c r="A73" s="139">
        <v>70</v>
      </c>
      <c r="B73" s="91" t="s">
        <v>14</v>
      </c>
      <c r="C73" s="91" t="s">
        <v>130</v>
      </c>
      <c r="D73" s="91">
        <v>2015</v>
      </c>
      <c r="E73" s="91">
        <v>17291</v>
      </c>
      <c r="F73" s="140">
        <v>38488</v>
      </c>
      <c r="G73" s="141"/>
      <c r="H73" s="141">
        <v>38777</v>
      </c>
      <c r="I73" s="141">
        <v>41974</v>
      </c>
      <c r="J73" s="141">
        <v>42415</v>
      </c>
      <c r="K73" s="142">
        <f t="shared" si="6"/>
        <v>9.9671232876712335</v>
      </c>
      <c r="L73" s="142">
        <f t="shared" si="7"/>
        <v>1.2082191780821918</v>
      </c>
      <c r="M73" s="141" t="s">
        <v>689</v>
      </c>
      <c r="N73" s="91" t="s">
        <v>689</v>
      </c>
      <c r="O73" s="143">
        <v>1344154</v>
      </c>
      <c r="P73" s="143">
        <v>655935</v>
      </c>
      <c r="Q73" s="144">
        <v>18069</v>
      </c>
      <c r="R73" s="144">
        <v>0</v>
      </c>
      <c r="S73" s="143">
        <v>674003.67</v>
      </c>
      <c r="T73" s="143">
        <f t="shared" si="4"/>
        <v>670150.32999999996</v>
      </c>
      <c r="U73" s="152">
        <f t="shared" si="5"/>
        <v>0.50143336998587962</v>
      </c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</row>
    <row r="74" spans="1:32" ht="24.75" x14ac:dyDescent="0.25">
      <c r="A74" s="139">
        <v>71</v>
      </c>
      <c r="B74" s="91" t="s">
        <v>10</v>
      </c>
      <c r="C74" s="91" t="s">
        <v>130</v>
      </c>
      <c r="D74" s="91">
        <v>2015</v>
      </c>
      <c r="E74" s="91">
        <v>17567</v>
      </c>
      <c r="F74" s="140">
        <v>38524</v>
      </c>
      <c r="G74" s="141"/>
      <c r="H74" s="141">
        <v>38777</v>
      </c>
      <c r="I74" s="141">
        <v>41609</v>
      </c>
      <c r="J74" s="141">
        <v>42415</v>
      </c>
      <c r="K74" s="142">
        <f t="shared" si="6"/>
        <v>9.9671232876712335</v>
      </c>
      <c r="L74" s="142">
        <f t="shared" si="7"/>
        <v>2.2082191780821918</v>
      </c>
      <c r="M74" s="141" t="s">
        <v>689</v>
      </c>
      <c r="N74" s="91" t="s">
        <v>689</v>
      </c>
      <c r="O74" s="143">
        <v>2316534</v>
      </c>
      <c r="P74" s="143">
        <v>2821307</v>
      </c>
      <c r="Q74" s="144">
        <v>0</v>
      </c>
      <c r="R74" s="144">
        <v>0</v>
      </c>
      <c r="S74" s="143">
        <v>2821307.32</v>
      </c>
      <c r="T74" s="143">
        <f t="shared" si="4"/>
        <v>0</v>
      </c>
      <c r="U74" s="152">
        <f t="shared" si="5"/>
        <v>1.2179002423448133</v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</row>
    <row r="75" spans="1:32" x14ac:dyDescent="0.25">
      <c r="A75" s="139">
        <v>72</v>
      </c>
      <c r="B75" s="91" t="s">
        <v>588</v>
      </c>
      <c r="C75" s="91" t="s">
        <v>266</v>
      </c>
      <c r="D75" s="91">
        <v>2014</v>
      </c>
      <c r="E75" s="91">
        <v>17644</v>
      </c>
      <c r="F75" s="140">
        <v>38520</v>
      </c>
      <c r="G75" s="141"/>
      <c r="H75" s="141">
        <v>38777</v>
      </c>
      <c r="I75" s="141">
        <v>41456</v>
      </c>
      <c r="J75" s="141">
        <v>42415</v>
      </c>
      <c r="K75" s="142">
        <f t="shared" si="6"/>
        <v>9.9671232876712335</v>
      </c>
      <c r="L75" s="142">
        <f t="shared" si="7"/>
        <v>2.6273972602739728</v>
      </c>
      <c r="M75" s="141" t="s">
        <v>689</v>
      </c>
      <c r="N75" s="91" t="s">
        <v>689</v>
      </c>
      <c r="O75" s="143">
        <v>2912308.57</v>
      </c>
      <c r="P75" s="143"/>
      <c r="Q75" s="144"/>
      <c r="R75" s="144"/>
      <c r="S75" s="143">
        <v>1485840.25</v>
      </c>
      <c r="T75" s="143">
        <f t="shared" si="4"/>
        <v>1426468.3199999998</v>
      </c>
      <c r="U75" s="152">
        <f t="shared" si="5"/>
        <v>0.51019327598242792</v>
      </c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</row>
    <row r="76" spans="1:32" x14ac:dyDescent="0.25">
      <c r="A76" s="139">
        <v>73</v>
      </c>
      <c r="B76" s="91" t="s">
        <v>610</v>
      </c>
      <c r="C76" s="91" t="s">
        <v>266</v>
      </c>
      <c r="D76" s="91">
        <v>2011</v>
      </c>
      <c r="E76" s="91">
        <v>17883</v>
      </c>
      <c r="F76" s="140">
        <v>38544</v>
      </c>
      <c r="G76" s="141"/>
      <c r="H76" s="141">
        <v>38838</v>
      </c>
      <c r="I76" s="141">
        <v>40695</v>
      </c>
      <c r="J76" s="141">
        <v>42415</v>
      </c>
      <c r="K76" s="142">
        <f t="shared" si="6"/>
        <v>9.8000000000000007</v>
      </c>
      <c r="L76" s="142">
        <f t="shared" si="7"/>
        <v>4.7123287671232879</v>
      </c>
      <c r="M76" s="141" t="s">
        <v>689</v>
      </c>
      <c r="N76" s="91" t="s">
        <v>689</v>
      </c>
      <c r="O76" s="143">
        <v>588379</v>
      </c>
      <c r="P76" s="143"/>
      <c r="Q76" s="144"/>
      <c r="R76" s="144"/>
      <c r="S76" s="143">
        <v>574670.6</v>
      </c>
      <c r="T76" s="143">
        <f t="shared" si="4"/>
        <v>13708.400000000023</v>
      </c>
      <c r="U76" s="152">
        <f t="shared" si="5"/>
        <v>0.97670141184508619</v>
      </c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</row>
    <row r="77" spans="1:32" ht="24.75" x14ac:dyDescent="0.25">
      <c r="A77" s="139">
        <v>74</v>
      </c>
      <c r="B77" s="91" t="s">
        <v>569</v>
      </c>
      <c r="C77" s="91" t="s">
        <v>265</v>
      </c>
      <c r="D77" s="91">
        <v>2011</v>
      </c>
      <c r="E77" s="91">
        <v>18654</v>
      </c>
      <c r="F77" s="140">
        <v>38512</v>
      </c>
      <c r="G77" s="141"/>
      <c r="H77" s="141">
        <v>39052</v>
      </c>
      <c r="I77" s="141">
        <v>40695</v>
      </c>
      <c r="J77" s="141">
        <v>42415</v>
      </c>
      <c r="K77" s="142">
        <f t="shared" si="6"/>
        <v>9.213698630136987</v>
      </c>
      <c r="L77" s="142">
        <f t="shared" si="7"/>
        <v>4.7123287671232879</v>
      </c>
      <c r="M77" s="141" t="s">
        <v>689</v>
      </c>
      <c r="N77" s="91" t="s">
        <v>689</v>
      </c>
      <c r="O77" s="143">
        <v>650146</v>
      </c>
      <c r="P77" s="143"/>
      <c r="Q77" s="144"/>
      <c r="R77" s="144"/>
      <c r="S77" s="143">
        <v>728012.38</v>
      </c>
      <c r="T77" s="143">
        <f t="shared" si="4"/>
        <v>0</v>
      </c>
      <c r="U77" s="152">
        <f t="shared" si="5"/>
        <v>1.1197675291396088</v>
      </c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</row>
    <row r="78" spans="1:32" ht="24.75" x14ac:dyDescent="0.25">
      <c r="A78" s="139">
        <v>75</v>
      </c>
      <c r="B78" s="91" t="s">
        <v>445</v>
      </c>
      <c r="C78" s="91" t="s">
        <v>130</v>
      </c>
      <c r="D78" s="91">
        <v>2010</v>
      </c>
      <c r="E78" s="91">
        <v>18841</v>
      </c>
      <c r="F78" s="140">
        <v>38512</v>
      </c>
      <c r="G78" s="141"/>
      <c r="H78" s="141">
        <v>38930</v>
      </c>
      <c r="I78" s="141">
        <v>38961</v>
      </c>
      <c r="J78" s="141">
        <v>42415</v>
      </c>
      <c r="K78" s="142">
        <f t="shared" si="6"/>
        <v>9.5479452054794525</v>
      </c>
      <c r="L78" s="142">
        <f t="shared" si="7"/>
        <v>9.463013698630137</v>
      </c>
      <c r="M78" s="141" t="s">
        <v>689</v>
      </c>
      <c r="N78" s="91" t="s">
        <v>689</v>
      </c>
      <c r="O78" s="143">
        <v>203355</v>
      </c>
      <c r="P78" s="143"/>
      <c r="Q78" s="144"/>
      <c r="R78" s="144"/>
      <c r="S78" s="143">
        <v>178750.29</v>
      </c>
      <c r="T78" s="143">
        <f t="shared" si="4"/>
        <v>24604.709999999992</v>
      </c>
      <c r="U78" s="152">
        <f t="shared" si="5"/>
        <v>0.87900612229844366</v>
      </c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</row>
    <row r="79" spans="1:32" ht="24.75" x14ac:dyDescent="0.25">
      <c r="A79" s="139">
        <v>76</v>
      </c>
      <c r="B79" s="91" t="s">
        <v>447</v>
      </c>
      <c r="C79" s="91" t="s">
        <v>130</v>
      </c>
      <c r="D79" s="91">
        <v>2010</v>
      </c>
      <c r="E79" s="91">
        <v>18862</v>
      </c>
      <c r="F79" s="140">
        <v>38512</v>
      </c>
      <c r="G79" s="141"/>
      <c r="H79" s="141">
        <v>38808</v>
      </c>
      <c r="I79" s="141">
        <v>39387</v>
      </c>
      <c r="J79" s="141">
        <v>42415</v>
      </c>
      <c r="K79" s="142">
        <f t="shared" si="6"/>
        <v>9.882191780821918</v>
      </c>
      <c r="L79" s="142">
        <f t="shared" si="7"/>
        <v>8.2958904109589042</v>
      </c>
      <c r="M79" s="141" t="s">
        <v>689</v>
      </c>
      <c r="N79" s="91" t="s">
        <v>689</v>
      </c>
      <c r="O79" s="143">
        <v>42251</v>
      </c>
      <c r="P79" s="143"/>
      <c r="Q79" s="144"/>
      <c r="R79" s="144"/>
      <c r="S79" s="143">
        <v>54827.3</v>
      </c>
      <c r="T79" s="143">
        <f t="shared" si="4"/>
        <v>0</v>
      </c>
      <c r="U79" s="152">
        <f t="shared" si="5"/>
        <v>1.2976568601926581</v>
      </c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</row>
    <row r="80" spans="1:32" ht="24.75" x14ac:dyDescent="0.25">
      <c r="A80" s="139">
        <v>77</v>
      </c>
      <c r="B80" s="91" t="s">
        <v>449</v>
      </c>
      <c r="C80" s="91" t="s">
        <v>130</v>
      </c>
      <c r="D80" s="91">
        <v>2010</v>
      </c>
      <c r="E80" s="91">
        <v>18872</v>
      </c>
      <c r="F80" s="140">
        <v>38588</v>
      </c>
      <c r="G80" s="141"/>
      <c r="H80" s="141">
        <v>38869</v>
      </c>
      <c r="I80" s="141">
        <v>40360</v>
      </c>
      <c r="J80" s="141">
        <v>42415</v>
      </c>
      <c r="K80" s="142">
        <f t="shared" si="6"/>
        <v>9.7150684931506852</v>
      </c>
      <c r="L80" s="142">
        <f t="shared" si="7"/>
        <v>5.6301369863013697</v>
      </c>
      <c r="M80" s="141" t="s">
        <v>689</v>
      </c>
      <c r="N80" s="91" t="s">
        <v>689</v>
      </c>
      <c r="O80" s="143">
        <v>4418400</v>
      </c>
      <c r="P80" s="143"/>
      <c r="Q80" s="144"/>
      <c r="R80" s="144"/>
      <c r="S80" s="143">
        <v>779000</v>
      </c>
      <c r="T80" s="143">
        <f t="shared" si="4"/>
        <v>3639400</v>
      </c>
      <c r="U80" s="152">
        <f t="shared" si="5"/>
        <v>0.1763081658518921</v>
      </c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</row>
    <row r="81" spans="1:32" x14ac:dyDescent="0.25">
      <c r="A81" s="139">
        <v>78</v>
      </c>
      <c r="B81" s="91" t="s">
        <v>558</v>
      </c>
      <c r="C81" s="91" t="s">
        <v>265</v>
      </c>
      <c r="D81" s="91">
        <v>2012</v>
      </c>
      <c r="E81" s="91">
        <v>18917</v>
      </c>
      <c r="F81" s="140">
        <v>38902</v>
      </c>
      <c r="G81" s="141"/>
      <c r="H81" s="141">
        <v>39083</v>
      </c>
      <c r="I81" s="141">
        <v>41091</v>
      </c>
      <c r="J81" s="141">
        <v>42415</v>
      </c>
      <c r="K81" s="142">
        <f t="shared" si="6"/>
        <v>9.1287671232876715</v>
      </c>
      <c r="L81" s="142">
        <f t="shared" si="7"/>
        <v>3.6273972602739728</v>
      </c>
      <c r="M81" s="141" t="s">
        <v>689</v>
      </c>
      <c r="N81" s="91" t="s">
        <v>689</v>
      </c>
      <c r="O81" s="143">
        <v>652053.68000000005</v>
      </c>
      <c r="P81" s="143"/>
      <c r="Q81" s="144"/>
      <c r="R81" s="144"/>
      <c r="S81" s="143">
        <v>684140.77</v>
      </c>
      <c r="T81" s="143">
        <f t="shared" si="4"/>
        <v>0</v>
      </c>
      <c r="U81" s="152">
        <f t="shared" si="5"/>
        <v>1.049209276757705</v>
      </c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</row>
    <row r="82" spans="1:32" x14ac:dyDescent="0.25">
      <c r="A82" s="139">
        <v>79</v>
      </c>
      <c r="B82" s="91" t="s">
        <v>578</v>
      </c>
      <c r="C82" s="91" t="s">
        <v>265</v>
      </c>
      <c r="D82" s="91">
        <v>2010</v>
      </c>
      <c r="E82" s="91">
        <v>18924</v>
      </c>
      <c r="F82" s="140">
        <v>38600</v>
      </c>
      <c r="G82" s="141"/>
      <c r="H82" s="141">
        <v>39203</v>
      </c>
      <c r="I82" s="141">
        <v>40513</v>
      </c>
      <c r="J82" s="141">
        <v>42415</v>
      </c>
      <c r="K82" s="142">
        <f t="shared" si="6"/>
        <v>8.8000000000000007</v>
      </c>
      <c r="L82" s="142">
        <f t="shared" si="7"/>
        <v>5.2109589041095887</v>
      </c>
      <c r="M82" s="141" t="s">
        <v>689</v>
      </c>
      <c r="N82" s="91" t="s">
        <v>689</v>
      </c>
      <c r="O82" s="143">
        <v>711716</v>
      </c>
      <c r="P82" s="143"/>
      <c r="Q82" s="144"/>
      <c r="R82" s="144"/>
      <c r="S82" s="143">
        <v>958647.03</v>
      </c>
      <c r="T82" s="143">
        <f t="shared" si="4"/>
        <v>0</v>
      </c>
      <c r="U82" s="152">
        <f t="shared" si="5"/>
        <v>1.3469516352028057</v>
      </c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</row>
    <row r="83" spans="1:32" x14ac:dyDescent="0.25">
      <c r="A83" s="139">
        <v>80</v>
      </c>
      <c r="B83" s="91" t="s">
        <v>552</v>
      </c>
      <c r="C83" s="91" t="s">
        <v>265</v>
      </c>
      <c r="D83" s="91">
        <v>2012</v>
      </c>
      <c r="E83" s="91">
        <v>18931</v>
      </c>
      <c r="F83" s="140">
        <v>39150</v>
      </c>
      <c r="G83" s="141"/>
      <c r="H83" s="141">
        <v>39203</v>
      </c>
      <c r="I83" s="141">
        <v>41183</v>
      </c>
      <c r="J83" s="141">
        <v>42415</v>
      </c>
      <c r="K83" s="142">
        <f t="shared" si="6"/>
        <v>8.8000000000000007</v>
      </c>
      <c r="L83" s="142">
        <f t="shared" si="7"/>
        <v>3.3753424657534246</v>
      </c>
      <c r="M83" s="141" t="s">
        <v>689</v>
      </c>
      <c r="N83" s="91" t="s">
        <v>689</v>
      </c>
      <c r="O83" s="143">
        <v>1267023.8</v>
      </c>
      <c r="P83" s="143"/>
      <c r="Q83" s="144"/>
      <c r="R83" s="144"/>
      <c r="S83" s="143">
        <v>1189580.78</v>
      </c>
      <c r="T83" s="143">
        <f t="shared" si="4"/>
        <v>77443.020000000019</v>
      </c>
      <c r="U83" s="152">
        <f t="shared" si="5"/>
        <v>0.93887800686932632</v>
      </c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</row>
    <row r="84" spans="1:32" x14ac:dyDescent="0.25">
      <c r="A84" s="139">
        <v>81</v>
      </c>
      <c r="B84" s="91" t="s">
        <v>543</v>
      </c>
      <c r="C84" s="91" t="s">
        <v>265</v>
      </c>
      <c r="D84" s="91">
        <v>2012</v>
      </c>
      <c r="E84" s="91">
        <v>18987</v>
      </c>
      <c r="F84" s="140">
        <v>38569</v>
      </c>
      <c r="G84" s="141"/>
      <c r="H84" s="141">
        <v>38838</v>
      </c>
      <c r="I84" s="141">
        <v>41214</v>
      </c>
      <c r="J84" s="141">
        <v>42415</v>
      </c>
      <c r="K84" s="142">
        <f t="shared" si="6"/>
        <v>9.8000000000000007</v>
      </c>
      <c r="L84" s="142">
        <f t="shared" si="7"/>
        <v>3.2904109589041095</v>
      </c>
      <c r="M84" s="141" t="s">
        <v>689</v>
      </c>
      <c r="N84" s="91" t="s">
        <v>689</v>
      </c>
      <c r="O84" s="143">
        <v>281739</v>
      </c>
      <c r="P84" s="143"/>
      <c r="Q84" s="144"/>
      <c r="R84" s="144"/>
      <c r="S84" s="143">
        <v>557427.78</v>
      </c>
      <c r="T84" s="143">
        <f t="shared" si="4"/>
        <v>0</v>
      </c>
      <c r="U84" s="152">
        <f t="shared" si="5"/>
        <v>1.9785254437617796</v>
      </c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</row>
    <row r="85" spans="1:32" ht="24.75" x14ac:dyDescent="0.25">
      <c r="A85" s="139">
        <v>82</v>
      </c>
      <c r="B85" s="91" t="s">
        <v>335</v>
      </c>
      <c r="C85" s="91" t="s">
        <v>130</v>
      </c>
      <c r="D85" s="91">
        <v>2012</v>
      </c>
      <c r="E85" s="91">
        <v>19336</v>
      </c>
      <c r="F85" s="140">
        <v>38553</v>
      </c>
      <c r="G85" s="141"/>
      <c r="H85" s="141">
        <v>38961</v>
      </c>
      <c r="I85" s="141">
        <v>41244</v>
      </c>
      <c r="J85" s="141">
        <v>42415</v>
      </c>
      <c r="K85" s="142">
        <f t="shared" si="6"/>
        <v>9.463013698630137</v>
      </c>
      <c r="L85" s="142">
        <f t="shared" si="7"/>
        <v>3.2082191780821918</v>
      </c>
      <c r="M85" s="141" t="s">
        <v>689</v>
      </c>
      <c r="N85" s="91" t="s">
        <v>691</v>
      </c>
      <c r="O85" s="143">
        <v>2088935</v>
      </c>
      <c r="P85" s="143"/>
      <c r="Q85" s="144"/>
      <c r="R85" s="144"/>
      <c r="S85" s="143">
        <v>2088935.04</v>
      </c>
      <c r="T85" s="143">
        <f t="shared" si="4"/>
        <v>0</v>
      </c>
      <c r="U85" s="152">
        <f t="shared" si="5"/>
        <v>1.0000000191485134</v>
      </c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</row>
    <row r="86" spans="1:32" x14ac:dyDescent="0.25">
      <c r="A86" s="139">
        <v>83</v>
      </c>
      <c r="B86" s="91" t="s">
        <v>545</v>
      </c>
      <c r="C86" s="91" t="s">
        <v>265</v>
      </c>
      <c r="D86" s="91">
        <v>2012</v>
      </c>
      <c r="E86" s="91">
        <v>19903</v>
      </c>
      <c r="F86" s="140">
        <v>38616</v>
      </c>
      <c r="G86" s="141"/>
      <c r="H86" s="141">
        <v>38749</v>
      </c>
      <c r="I86" s="141">
        <v>41214</v>
      </c>
      <c r="J86" s="141">
        <v>42415</v>
      </c>
      <c r="K86" s="142">
        <f t="shared" si="6"/>
        <v>10.043835616438356</v>
      </c>
      <c r="L86" s="142">
        <f t="shared" si="7"/>
        <v>3.2904109589041095</v>
      </c>
      <c r="M86" s="141" t="s">
        <v>689</v>
      </c>
      <c r="N86" s="91" t="s">
        <v>689</v>
      </c>
      <c r="O86" s="143">
        <v>1083055.29</v>
      </c>
      <c r="P86" s="143"/>
      <c r="Q86" s="144"/>
      <c r="R86" s="144"/>
      <c r="S86" s="143">
        <v>960709.85</v>
      </c>
      <c r="T86" s="143">
        <f t="shared" si="4"/>
        <v>122345.44000000006</v>
      </c>
      <c r="U86" s="152">
        <f t="shared" si="5"/>
        <v>0.88703675506723201</v>
      </c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</row>
    <row r="87" spans="1:32" ht="36.75" x14ac:dyDescent="0.25">
      <c r="A87" s="139">
        <v>84</v>
      </c>
      <c r="B87" s="91" t="s">
        <v>9</v>
      </c>
      <c r="C87" s="91" t="s">
        <v>130</v>
      </c>
      <c r="D87" s="91">
        <v>2015</v>
      </c>
      <c r="E87" s="91">
        <v>20023</v>
      </c>
      <c r="F87" s="140">
        <v>38544</v>
      </c>
      <c r="G87" s="141"/>
      <c r="H87" s="141">
        <v>39173</v>
      </c>
      <c r="I87" s="141">
        <v>42156</v>
      </c>
      <c r="J87" s="141">
        <v>42415</v>
      </c>
      <c r="K87" s="142">
        <f t="shared" si="6"/>
        <v>8.882191780821918</v>
      </c>
      <c r="L87" s="142">
        <f t="shared" si="7"/>
        <v>0.70958904109589038</v>
      </c>
      <c r="M87" s="141" t="s">
        <v>689</v>
      </c>
      <c r="N87" s="91" t="s">
        <v>689</v>
      </c>
      <c r="O87" s="143">
        <v>1070779</v>
      </c>
      <c r="P87" s="143">
        <v>848017</v>
      </c>
      <c r="Q87" s="144">
        <v>48782</v>
      </c>
      <c r="R87" s="144">
        <v>0</v>
      </c>
      <c r="S87" s="143">
        <v>944787.28</v>
      </c>
      <c r="T87" s="143">
        <f t="shared" si="4"/>
        <v>125991.71999999997</v>
      </c>
      <c r="U87" s="152">
        <f t="shared" si="5"/>
        <v>0.88233639247687901</v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</row>
    <row r="88" spans="1:32" ht="24.75" x14ac:dyDescent="0.25">
      <c r="A88" s="139">
        <v>85</v>
      </c>
      <c r="B88" s="145" t="s">
        <v>273</v>
      </c>
      <c r="C88" s="91" t="s">
        <v>130</v>
      </c>
      <c r="D88" s="91">
        <v>2014</v>
      </c>
      <c r="E88" s="91">
        <v>20040</v>
      </c>
      <c r="F88" s="140">
        <v>38546</v>
      </c>
      <c r="G88" s="141"/>
      <c r="H88" s="141">
        <v>39114</v>
      </c>
      <c r="I88" s="141">
        <v>41852</v>
      </c>
      <c r="J88" s="141">
        <v>42415</v>
      </c>
      <c r="K88" s="142">
        <f t="shared" si="6"/>
        <v>9.043835616438356</v>
      </c>
      <c r="L88" s="142">
        <f t="shared" si="7"/>
        <v>1.5424657534246575</v>
      </c>
      <c r="M88" s="141" t="s">
        <v>689</v>
      </c>
      <c r="N88" s="91" t="s">
        <v>691</v>
      </c>
      <c r="O88" s="143">
        <v>664136.04</v>
      </c>
      <c r="P88" s="143"/>
      <c r="Q88" s="144"/>
      <c r="R88" s="144"/>
      <c r="S88" s="143">
        <v>650656.68000000005</v>
      </c>
      <c r="T88" s="143">
        <f t="shared" si="4"/>
        <v>13479.359999999986</v>
      </c>
      <c r="U88" s="152">
        <f t="shared" si="5"/>
        <v>0.97970391728778938</v>
      </c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</row>
    <row r="89" spans="1:32" ht="24.75" x14ac:dyDescent="0.25">
      <c r="A89" s="139">
        <v>86</v>
      </c>
      <c r="B89" s="91" t="s">
        <v>8</v>
      </c>
      <c r="C89" s="91" t="s">
        <v>130</v>
      </c>
      <c r="D89" s="91">
        <v>2015</v>
      </c>
      <c r="E89" s="91">
        <v>20049</v>
      </c>
      <c r="F89" s="140">
        <v>38531</v>
      </c>
      <c r="G89" s="141"/>
      <c r="H89" s="141">
        <v>39173</v>
      </c>
      <c r="I89" s="141">
        <v>41974</v>
      </c>
      <c r="J89" s="141">
        <v>42415</v>
      </c>
      <c r="K89" s="142">
        <f t="shared" si="6"/>
        <v>8.882191780821918</v>
      </c>
      <c r="L89" s="142">
        <f t="shared" si="7"/>
        <v>1.2082191780821918</v>
      </c>
      <c r="M89" s="141" t="s">
        <v>689</v>
      </c>
      <c r="N89" s="91" t="s">
        <v>689</v>
      </c>
      <c r="O89" s="143">
        <v>1050731</v>
      </c>
      <c r="P89" s="143">
        <v>840818</v>
      </c>
      <c r="Q89" s="144">
        <v>57681</v>
      </c>
      <c r="R89" s="144">
        <v>0</v>
      </c>
      <c r="S89" s="143">
        <v>943919.84</v>
      </c>
      <c r="T89" s="143">
        <f t="shared" si="4"/>
        <v>106811.16000000003</v>
      </c>
      <c r="U89" s="152">
        <f t="shared" si="5"/>
        <v>0.89834585636095243</v>
      </c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</row>
    <row r="90" spans="1:32" x14ac:dyDescent="0.25">
      <c r="A90" s="139">
        <v>87</v>
      </c>
      <c r="B90" s="91" t="s">
        <v>556</v>
      </c>
      <c r="C90" s="91" t="s">
        <v>265</v>
      </c>
      <c r="D90" s="91">
        <v>2012</v>
      </c>
      <c r="E90" s="91">
        <v>20388</v>
      </c>
      <c r="F90" s="140">
        <v>39030</v>
      </c>
      <c r="G90" s="141"/>
      <c r="H90" s="141">
        <v>39083</v>
      </c>
      <c r="I90" s="141">
        <v>41214</v>
      </c>
      <c r="J90" s="141">
        <v>42415</v>
      </c>
      <c r="K90" s="142">
        <f t="shared" si="6"/>
        <v>9.1287671232876715</v>
      </c>
      <c r="L90" s="142">
        <f t="shared" si="7"/>
        <v>3.2904109589041095</v>
      </c>
      <c r="M90" s="141" t="s">
        <v>689</v>
      </c>
      <c r="N90" s="91" t="s">
        <v>689</v>
      </c>
      <c r="O90" s="143">
        <v>648561.6</v>
      </c>
      <c r="P90" s="143"/>
      <c r="Q90" s="144"/>
      <c r="R90" s="144"/>
      <c r="S90" s="143">
        <v>578629.38</v>
      </c>
      <c r="T90" s="143">
        <f t="shared" si="4"/>
        <v>69932.219999999972</v>
      </c>
      <c r="U90" s="152">
        <f t="shared" si="5"/>
        <v>0.8921733571645315</v>
      </c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</row>
    <row r="91" spans="1:32" x14ac:dyDescent="0.25">
      <c r="A91" s="139">
        <v>88</v>
      </c>
      <c r="B91" s="91" t="s">
        <v>586</v>
      </c>
      <c r="C91" s="91" t="s">
        <v>265</v>
      </c>
      <c r="D91" s="91">
        <v>2010</v>
      </c>
      <c r="E91" s="91">
        <v>21431</v>
      </c>
      <c r="F91" s="140">
        <v>38629</v>
      </c>
      <c r="G91" s="141"/>
      <c r="H91" s="141">
        <v>40483</v>
      </c>
      <c r="I91" s="141">
        <v>40513</v>
      </c>
      <c r="J91" s="141">
        <v>42415</v>
      </c>
      <c r="K91" s="142">
        <f t="shared" si="6"/>
        <v>5.2931506849315069</v>
      </c>
      <c r="L91" s="142">
        <f t="shared" si="7"/>
        <v>5.2109589041095887</v>
      </c>
      <c r="M91" s="141" t="s">
        <v>689</v>
      </c>
      <c r="N91" s="91" t="s">
        <v>689</v>
      </c>
      <c r="O91" s="143">
        <v>2151223</v>
      </c>
      <c r="P91" s="143"/>
      <c r="Q91" s="144"/>
      <c r="R91" s="144"/>
      <c r="S91" s="143">
        <v>50500</v>
      </c>
      <c r="T91" s="143">
        <f t="shared" si="4"/>
        <v>2100723</v>
      </c>
      <c r="U91" s="152">
        <f t="shared" si="5"/>
        <v>2.3475018628938051E-2</v>
      </c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</row>
    <row r="92" spans="1:32" x14ac:dyDescent="0.25">
      <c r="A92" s="139">
        <v>89</v>
      </c>
      <c r="B92" s="91" t="s">
        <v>571</v>
      </c>
      <c r="C92" s="91" t="s">
        <v>265</v>
      </c>
      <c r="D92" s="91">
        <v>2011</v>
      </c>
      <c r="E92" s="91">
        <v>21816</v>
      </c>
      <c r="F92" s="140">
        <v>39276</v>
      </c>
      <c r="G92" s="141"/>
      <c r="H92" s="141">
        <v>39448</v>
      </c>
      <c r="I92" s="141">
        <v>40483</v>
      </c>
      <c r="J92" s="141">
        <v>42415</v>
      </c>
      <c r="K92" s="142">
        <f t="shared" si="6"/>
        <v>8.1287671232876715</v>
      </c>
      <c r="L92" s="142">
        <f t="shared" si="7"/>
        <v>5.2931506849315069</v>
      </c>
      <c r="M92" s="141" t="s">
        <v>689</v>
      </c>
      <c r="N92" s="91" t="s">
        <v>689</v>
      </c>
      <c r="O92" s="143">
        <v>206085</v>
      </c>
      <c r="P92" s="143"/>
      <c r="Q92" s="144"/>
      <c r="R92" s="144"/>
      <c r="S92" s="143">
        <v>302794.46000000002</v>
      </c>
      <c r="T92" s="143">
        <f t="shared" si="4"/>
        <v>0</v>
      </c>
      <c r="U92" s="152">
        <f t="shared" si="5"/>
        <v>1.4692697673290149</v>
      </c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</row>
    <row r="93" spans="1:32" ht="24.75" x14ac:dyDescent="0.25">
      <c r="A93" s="139">
        <v>90</v>
      </c>
      <c r="B93" s="91" t="s">
        <v>448</v>
      </c>
      <c r="C93" s="91" t="s">
        <v>130</v>
      </c>
      <c r="D93" s="91">
        <v>2010</v>
      </c>
      <c r="E93" s="91">
        <v>21958</v>
      </c>
      <c r="F93" s="140">
        <v>38587</v>
      </c>
      <c r="G93" s="141"/>
      <c r="H93" s="141">
        <v>38869</v>
      </c>
      <c r="I93" s="141">
        <v>39965</v>
      </c>
      <c r="J93" s="141">
        <v>42415</v>
      </c>
      <c r="K93" s="142">
        <f t="shared" si="6"/>
        <v>9.7150684931506852</v>
      </c>
      <c r="L93" s="142">
        <f t="shared" si="7"/>
        <v>6.7123287671232879</v>
      </c>
      <c r="M93" s="141" t="s">
        <v>689</v>
      </c>
      <c r="N93" s="91" t="s">
        <v>689</v>
      </c>
      <c r="O93" s="143">
        <v>99000</v>
      </c>
      <c r="P93" s="143"/>
      <c r="Q93" s="144"/>
      <c r="R93" s="144"/>
      <c r="S93" s="143">
        <v>152940.16</v>
      </c>
      <c r="T93" s="143">
        <f t="shared" si="4"/>
        <v>0</v>
      </c>
      <c r="U93" s="152">
        <f t="shared" si="5"/>
        <v>1.544850101010101</v>
      </c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</row>
    <row r="94" spans="1:32" x14ac:dyDescent="0.25">
      <c r="A94" s="139">
        <v>91</v>
      </c>
      <c r="B94" s="91" t="s">
        <v>523</v>
      </c>
      <c r="C94" s="91" t="s">
        <v>265</v>
      </c>
      <c r="D94" s="91">
        <v>2014</v>
      </c>
      <c r="E94" s="91">
        <v>22006</v>
      </c>
      <c r="F94" s="140">
        <v>39125</v>
      </c>
      <c r="G94" s="141"/>
      <c r="H94" s="141">
        <v>39173</v>
      </c>
      <c r="I94" s="141">
        <v>41974</v>
      </c>
      <c r="J94" s="141">
        <v>42415</v>
      </c>
      <c r="K94" s="142">
        <f t="shared" si="6"/>
        <v>8.882191780821918</v>
      </c>
      <c r="L94" s="142">
        <f t="shared" si="7"/>
        <v>1.2082191780821918</v>
      </c>
      <c r="M94" s="141" t="s">
        <v>689</v>
      </c>
      <c r="N94" s="91" t="s">
        <v>691</v>
      </c>
      <c r="O94" s="143">
        <v>1985910.78</v>
      </c>
      <c r="P94" s="143"/>
      <c r="Q94" s="144"/>
      <c r="R94" s="144"/>
      <c r="S94" s="143">
        <v>1985871.85</v>
      </c>
      <c r="T94" s="143">
        <f t="shared" si="4"/>
        <v>38.929999999934807</v>
      </c>
      <c r="U94" s="152">
        <f t="shared" si="5"/>
        <v>0.99998039690383278</v>
      </c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</row>
    <row r="95" spans="1:32" ht="24.75" x14ac:dyDescent="0.25">
      <c r="A95" s="139">
        <v>92</v>
      </c>
      <c r="B95" s="91" t="s">
        <v>440</v>
      </c>
      <c r="C95" s="91" t="s">
        <v>130</v>
      </c>
      <c r="D95" s="91">
        <v>2010</v>
      </c>
      <c r="E95" s="91">
        <v>22352</v>
      </c>
      <c r="F95" s="140">
        <v>38601</v>
      </c>
      <c r="G95" s="141"/>
      <c r="H95" s="141">
        <v>39753</v>
      </c>
      <c r="I95" s="141">
        <v>41609</v>
      </c>
      <c r="J95" s="141">
        <v>42415</v>
      </c>
      <c r="K95" s="142">
        <f t="shared" si="6"/>
        <v>7.2931506849315069</v>
      </c>
      <c r="L95" s="142">
        <f t="shared" si="7"/>
        <v>2.2082191780821918</v>
      </c>
      <c r="M95" s="141" t="s">
        <v>689</v>
      </c>
      <c r="N95" s="91" t="s">
        <v>691</v>
      </c>
      <c r="O95" s="143">
        <v>2632700.2200000002</v>
      </c>
      <c r="P95" s="143"/>
      <c r="Q95" s="144"/>
      <c r="R95" s="144"/>
      <c r="S95" s="143">
        <v>2811121.78</v>
      </c>
      <c r="T95" s="143">
        <f t="shared" si="4"/>
        <v>0</v>
      </c>
      <c r="U95" s="152">
        <f t="shared" si="5"/>
        <v>1.0677713165534659</v>
      </c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</row>
    <row r="96" spans="1:32" ht="24.75" x14ac:dyDescent="0.25">
      <c r="A96" s="139">
        <v>93</v>
      </c>
      <c r="B96" s="91" t="s">
        <v>313</v>
      </c>
      <c r="C96" s="91" t="s">
        <v>130</v>
      </c>
      <c r="D96" s="91">
        <v>2013</v>
      </c>
      <c r="E96" s="91">
        <v>22854</v>
      </c>
      <c r="F96" s="140">
        <v>38597</v>
      </c>
      <c r="G96" s="141"/>
      <c r="H96" s="141">
        <v>38808</v>
      </c>
      <c r="I96" s="141">
        <v>41426</v>
      </c>
      <c r="J96" s="141">
        <v>42415</v>
      </c>
      <c r="K96" s="142">
        <f t="shared" si="6"/>
        <v>9.882191780821918</v>
      </c>
      <c r="L96" s="142">
        <f t="shared" si="7"/>
        <v>2.7095890410958905</v>
      </c>
      <c r="M96" s="141" t="s">
        <v>689</v>
      </c>
      <c r="N96" s="91" t="s">
        <v>691</v>
      </c>
      <c r="O96" s="143">
        <v>5925060.4699999997</v>
      </c>
      <c r="P96" s="143"/>
      <c r="Q96" s="144"/>
      <c r="R96" s="144"/>
      <c r="S96" s="143">
        <v>7201797.2199999997</v>
      </c>
      <c r="T96" s="143">
        <f t="shared" si="4"/>
        <v>0</v>
      </c>
      <c r="U96" s="152">
        <f t="shared" si="5"/>
        <v>1.215480796603583</v>
      </c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</row>
    <row r="97" spans="1:32" ht="24.75" x14ac:dyDescent="0.25">
      <c r="A97" s="139">
        <v>94</v>
      </c>
      <c r="B97" s="91" t="s">
        <v>11</v>
      </c>
      <c r="C97" s="91" t="s">
        <v>130</v>
      </c>
      <c r="D97" s="91">
        <v>2015</v>
      </c>
      <c r="E97" s="91">
        <v>23397</v>
      </c>
      <c r="F97" s="140">
        <v>38890</v>
      </c>
      <c r="G97" s="141"/>
      <c r="H97" s="141">
        <v>39173</v>
      </c>
      <c r="I97" s="141">
        <v>42186</v>
      </c>
      <c r="J97" s="141">
        <v>42415</v>
      </c>
      <c r="K97" s="142">
        <f t="shared" si="6"/>
        <v>8.882191780821918</v>
      </c>
      <c r="L97" s="142">
        <f t="shared" si="7"/>
        <v>0.62739726027397258</v>
      </c>
      <c r="M97" s="141" t="s">
        <v>689</v>
      </c>
      <c r="N97" s="91" t="s">
        <v>691</v>
      </c>
      <c r="O97" s="143">
        <v>7152770</v>
      </c>
      <c r="P97" s="143">
        <v>4100250</v>
      </c>
      <c r="Q97" s="144">
        <v>434004</v>
      </c>
      <c r="R97" s="144">
        <v>0</v>
      </c>
      <c r="S97" s="143">
        <v>4551967.21</v>
      </c>
      <c r="T97" s="143">
        <f t="shared" si="4"/>
        <v>2600802.79</v>
      </c>
      <c r="U97" s="152">
        <f t="shared" si="5"/>
        <v>0.63639222427115649</v>
      </c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</row>
    <row r="98" spans="1:32" x14ac:dyDescent="0.25">
      <c r="A98" s="139">
        <v>95</v>
      </c>
      <c r="B98" s="91" t="s">
        <v>660</v>
      </c>
      <c r="C98" s="91" t="s">
        <v>268</v>
      </c>
      <c r="D98" s="91">
        <v>2011</v>
      </c>
      <c r="E98" s="91">
        <v>23398</v>
      </c>
      <c r="F98" s="140">
        <v>38672</v>
      </c>
      <c r="G98" s="141"/>
      <c r="H98" s="141">
        <v>38838</v>
      </c>
      <c r="I98" s="141">
        <v>40878</v>
      </c>
      <c r="J98" s="141">
        <v>42415</v>
      </c>
      <c r="K98" s="142">
        <f t="shared" si="6"/>
        <v>9.8000000000000007</v>
      </c>
      <c r="L98" s="142">
        <f t="shared" si="7"/>
        <v>4.2109589041095887</v>
      </c>
      <c r="M98" s="141" t="s">
        <v>689</v>
      </c>
      <c r="N98" s="91" t="s">
        <v>689</v>
      </c>
      <c r="O98" s="143">
        <v>1411073</v>
      </c>
      <c r="P98" s="143"/>
      <c r="Q98" s="144"/>
      <c r="R98" s="144"/>
      <c r="S98" s="143">
        <v>4254984.2300000004</v>
      </c>
      <c r="T98" s="143">
        <f t="shared" si="4"/>
        <v>0</v>
      </c>
      <c r="U98" s="152">
        <f t="shared" si="5"/>
        <v>3.0154245953256851</v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</row>
    <row r="99" spans="1:32" x14ac:dyDescent="0.25">
      <c r="A99" s="139">
        <v>96</v>
      </c>
      <c r="B99" s="91" t="s">
        <v>565</v>
      </c>
      <c r="C99" s="91" t="s">
        <v>265</v>
      </c>
      <c r="D99" s="91">
        <v>2012</v>
      </c>
      <c r="E99" s="91">
        <v>23595</v>
      </c>
      <c r="F99" s="140">
        <v>38825</v>
      </c>
      <c r="G99" s="141"/>
      <c r="H99" s="141">
        <v>40878</v>
      </c>
      <c r="I99" s="141">
        <v>41153</v>
      </c>
      <c r="J99" s="141">
        <v>42415</v>
      </c>
      <c r="K99" s="142">
        <f t="shared" si="6"/>
        <v>4.2109589041095887</v>
      </c>
      <c r="L99" s="142">
        <f t="shared" si="7"/>
        <v>3.4575342465753423</v>
      </c>
      <c r="M99" s="141" t="s">
        <v>689</v>
      </c>
      <c r="N99" s="91" t="s">
        <v>689</v>
      </c>
      <c r="O99" s="143">
        <v>638683</v>
      </c>
      <c r="P99" s="143"/>
      <c r="Q99" s="144"/>
      <c r="R99" s="144"/>
      <c r="S99" s="143">
        <v>169581.5</v>
      </c>
      <c r="T99" s="143">
        <f t="shared" si="4"/>
        <v>469101.5</v>
      </c>
      <c r="U99" s="152">
        <f t="shared" si="5"/>
        <v>0.2655174789371253</v>
      </c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</row>
    <row r="100" spans="1:32" ht="24.75" x14ac:dyDescent="0.25">
      <c r="A100" s="139">
        <v>97</v>
      </c>
      <c r="B100" s="91" t="s">
        <v>5</v>
      </c>
      <c r="C100" s="91" t="s">
        <v>130</v>
      </c>
      <c r="D100" s="91">
        <v>2015</v>
      </c>
      <c r="E100" s="91">
        <v>23850</v>
      </c>
      <c r="F100" s="140">
        <v>38923</v>
      </c>
      <c r="G100" s="141"/>
      <c r="H100" s="141">
        <v>39173</v>
      </c>
      <c r="I100" s="141">
        <v>41974</v>
      </c>
      <c r="J100" s="141">
        <v>42415</v>
      </c>
      <c r="K100" s="142">
        <f t="shared" si="6"/>
        <v>8.882191780821918</v>
      </c>
      <c r="L100" s="142">
        <f t="shared" si="7"/>
        <v>1.2082191780821918</v>
      </c>
      <c r="M100" s="141" t="s">
        <v>689</v>
      </c>
      <c r="N100" s="91" t="s">
        <v>691</v>
      </c>
      <c r="O100" s="143">
        <v>2337487</v>
      </c>
      <c r="P100" s="143">
        <v>2258624</v>
      </c>
      <c r="Q100" s="144">
        <v>72795</v>
      </c>
      <c r="R100" s="144">
        <v>0</v>
      </c>
      <c r="S100" s="143">
        <v>2331419.1</v>
      </c>
      <c r="T100" s="143">
        <f t="shared" si="4"/>
        <v>6067.8999999999069</v>
      </c>
      <c r="U100" s="152">
        <f t="shared" si="5"/>
        <v>0.99740409251473916</v>
      </c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A101" s="139">
        <v>98</v>
      </c>
      <c r="B101" s="91" t="s">
        <v>661</v>
      </c>
      <c r="C101" s="91" t="s">
        <v>268</v>
      </c>
      <c r="D101" s="91">
        <v>2011</v>
      </c>
      <c r="E101" s="91">
        <v>23904</v>
      </c>
      <c r="F101" s="140">
        <v>38624</v>
      </c>
      <c r="G101" s="141"/>
      <c r="H101" s="141">
        <v>38961</v>
      </c>
      <c r="I101" s="141">
        <v>40878</v>
      </c>
      <c r="J101" s="141">
        <v>42415</v>
      </c>
      <c r="K101" s="142">
        <f t="shared" si="6"/>
        <v>9.463013698630137</v>
      </c>
      <c r="L101" s="142">
        <f t="shared" si="7"/>
        <v>4.2109589041095887</v>
      </c>
      <c r="M101" s="141" t="s">
        <v>689</v>
      </c>
      <c r="N101" s="91" t="s">
        <v>689</v>
      </c>
      <c r="O101" s="143">
        <v>830252</v>
      </c>
      <c r="P101" s="143"/>
      <c r="Q101" s="144"/>
      <c r="R101" s="144"/>
      <c r="S101" s="143">
        <v>1467584.14</v>
      </c>
      <c r="T101" s="143">
        <f t="shared" si="4"/>
        <v>0</v>
      </c>
      <c r="U101" s="152">
        <f t="shared" si="5"/>
        <v>1.7676369825065159</v>
      </c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</row>
    <row r="102" spans="1:32" ht="24.75" x14ac:dyDescent="0.25">
      <c r="A102" s="139">
        <v>99</v>
      </c>
      <c r="B102" s="91" t="s">
        <v>663</v>
      </c>
      <c r="C102" s="91" t="s">
        <v>268</v>
      </c>
      <c r="D102" s="91">
        <v>2011</v>
      </c>
      <c r="E102" s="91">
        <v>23934</v>
      </c>
      <c r="F102" s="140">
        <v>38749</v>
      </c>
      <c r="G102" s="141"/>
      <c r="H102" s="141">
        <v>38869</v>
      </c>
      <c r="I102" s="141">
        <v>39264</v>
      </c>
      <c r="J102" s="141">
        <v>42415</v>
      </c>
      <c r="K102" s="142">
        <f t="shared" si="6"/>
        <v>9.7150684931506852</v>
      </c>
      <c r="L102" s="142">
        <f t="shared" si="7"/>
        <v>8.632876712328768</v>
      </c>
      <c r="M102" s="141" t="s">
        <v>689</v>
      </c>
      <c r="N102" s="91" t="s">
        <v>689</v>
      </c>
      <c r="O102" s="143">
        <v>384064</v>
      </c>
      <c r="P102" s="143"/>
      <c r="Q102" s="144"/>
      <c r="R102" s="144"/>
      <c r="S102" s="143">
        <v>251690</v>
      </c>
      <c r="T102" s="143">
        <f t="shared" si="4"/>
        <v>132374</v>
      </c>
      <c r="U102" s="152">
        <f t="shared" si="5"/>
        <v>0.65533348608565234</v>
      </c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ht="24.75" x14ac:dyDescent="0.25">
      <c r="A103" s="139">
        <v>100</v>
      </c>
      <c r="B103" s="91" t="s">
        <v>436</v>
      </c>
      <c r="C103" s="91" t="s">
        <v>130</v>
      </c>
      <c r="D103" s="91">
        <v>2010</v>
      </c>
      <c r="E103" s="91">
        <v>23945</v>
      </c>
      <c r="F103" s="140">
        <v>38672</v>
      </c>
      <c r="G103" s="141"/>
      <c r="H103" s="141">
        <v>39022</v>
      </c>
      <c r="I103" s="141">
        <v>40026</v>
      </c>
      <c r="J103" s="141">
        <v>42415</v>
      </c>
      <c r="K103" s="142">
        <f t="shared" si="6"/>
        <v>9.2958904109589042</v>
      </c>
      <c r="L103" s="142">
        <f t="shared" si="7"/>
        <v>6.5452054794520551</v>
      </c>
      <c r="M103" s="141" t="s">
        <v>689</v>
      </c>
      <c r="N103" s="91" t="s">
        <v>689</v>
      </c>
      <c r="O103" s="143">
        <v>515357</v>
      </c>
      <c r="P103" s="143"/>
      <c r="Q103" s="144"/>
      <c r="R103" s="144"/>
      <c r="S103" s="143">
        <v>615005.38</v>
      </c>
      <c r="T103" s="143">
        <f t="shared" si="4"/>
        <v>0</v>
      </c>
      <c r="U103" s="152">
        <f t="shared" si="5"/>
        <v>1.193357963508791</v>
      </c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</row>
    <row r="104" spans="1:32" x14ac:dyDescent="0.25">
      <c r="A104" s="139">
        <v>101</v>
      </c>
      <c r="B104" s="91" t="s">
        <v>675</v>
      </c>
      <c r="C104" s="91" t="s">
        <v>268</v>
      </c>
      <c r="D104" s="91">
        <v>2010</v>
      </c>
      <c r="E104" s="91">
        <v>24156</v>
      </c>
      <c r="F104" s="140">
        <v>38825</v>
      </c>
      <c r="G104" s="141"/>
      <c r="H104" s="141">
        <v>38991</v>
      </c>
      <c r="I104" s="141">
        <v>40452</v>
      </c>
      <c r="J104" s="141">
        <v>42415</v>
      </c>
      <c r="K104" s="142">
        <f t="shared" si="6"/>
        <v>9.3808219178082197</v>
      </c>
      <c r="L104" s="142">
        <f t="shared" si="7"/>
        <v>5.3780821917808215</v>
      </c>
      <c r="M104" s="141" t="s">
        <v>689</v>
      </c>
      <c r="N104" s="91" t="s">
        <v>689</v>
      </c>
      <c r="O104" s="143">
        <v>281680</v>
      </c>
      <c r="P104" s="143"/>
      <c r="Q104" s="144"/>
      <c r="R104" s="144"/>
      <c r="S104" s="143">
        <v>619338.64</v>
      </c>
      <c r="T104" s="143">
        <f t="shared" si="4"/>
        <v>0</v>
      </c>
      <c r="U104" s="152">
        <f t="shared" si="5"/>
        <v>2.1987313263277479</v>
      </c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</row>
    <row r="105" spans="1:32" ht="24.75" x14ac:dyDescent="0.25">
      <c r="A105" s="139">
        <v>102</v>
      </c>
      <c r="B105" s="91" t="s">
        <v>6</v>
      </c>
      <c r="C105" s="91" t="s">
        <v>130</v>
      </c>
      <c r="D105" s="91">
        <v>2015</v>
      </c>
      <c r="E105" s="91">
        <v>24652</v>
      </c>
      <c r="F105" s="140">
        <v>38645</v>
      </c>
      <c r="G105" s="141"/>
      <c r="H105" s="141">
        <v>38777</v>
      </c>
      <c r="I105" s="141">
        <v>41974</v>
      </c>
      <c r="J105" s="141">
        <v>42415</v>
      </c>
      <c r="K105" s="142">
        <f t="shared" si="6"/>
        <v>9.9671232876712335</v>
      </c>
      <c r="L105" s="142">
        <f t="shared" si="7"/>
        <v>1.2082191780821918</v>
      </c>
      <c r="M105" s="141" t="s">
        <v>689</v>
      </c>
      <c r="N105" s="91" t="s">
        <v>691</v>
      </c>
      <c r="O105" s="143">
        <v>2886118</v>
      </c>
      <c r="P105" s="143">
        <v>2868718</v>
      </c>
      <c r="Q105" s="144">
        <v>429</v>
      </c>
      <c r="R105" s="144">
        <v>0</v>
      </c>
      <c r="S105" s="143">
        <v>2869147.02</v>
      </c>
      <c r="T105" s="143">
        <f t="shared" si="4"/>
        <v>16970.979999999981</v>
      </c>
      <c r="U105" s="152">
        <f t="shared" si="5"/>
        <v>0.99411978997393735</v>
      </c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</row>
    <row r="106" spans="1:32" ht="24.75" x14ac:dyDescent="0.25">
      <c r="A106" s="139">
        <v>103</v>
      </c>
      <c r="B106" s="91" t="s">
        <v>430</v>
      </c>
      <c r="C106" s="91" t="s">
        <v>130</v>
      </c>
      <c r="D106" s="91">
        <v>2010</v>
      </c>
      <c r="E106" s="91">
        <v>24801</v>
      </c>
      <c r="F106" s="140">
        <v>39030</v>
      </c>
      <c r="G106" s="141"/>
      <c r="H106" s="141">
        <v>39753</v>
      </c>
      <c r="I106" s="141">
        <v>40118</v>
      </c>
      <c r="J106" s="141">
        <v>42415</v>
      </c>
      <c r="K106" s="142">
        <f t="shared" si="6"/>
        <v>7.2931506849315069</v>
      </c>
      <c r="L106" s="142">
        <f t="shared" si="7"/>
        <v>6.2931506849315069</v>
      </c>
      <c r="M106" s="141" t="s">
        <v>689</v>
      </c>
      <c r="N106" s="91" t="s">
        <v>689</v>
      </c>
      <c r="O106" s="143">
        <v>87874</v>
      </c>
      <c r="P106" s="143"/>
      <c r="Q106" s="144"/>
      <c r="R106" s="144"/>
      <c r="S106" s="143">
        <v>115250.27</v>
      </c>
      <c r="T106" s="143">
        <f t="shared" si="4"/>
        <v>0</v>
      </c>
      <c r="U106" s="152">
        <f t="shared" si="5"/>
        <v>1.3115400459749187</v>
      </c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</row>
    <row r="107" spans="1:32" ht="24.75" x14ac:dyDescent="0.25">
      <c r="A107" s="139">
        <v>104</v>
      </c>
      <c r="B107" s="91" t="s">
        <v>425</v>
      </c>
      <c r="C107" s="91" t="s">
        <v>130</v>
      </c>
      <c r="D107" s="91">
        <v>2010</v>
      </c>
      <c r="E107" s="91">
        <v>24803</v>
      </c>
      <c r="F107" s="140">
        <v>38799</v>
      </c>
      <c r="G107" s="141"/>
      <c r="H107" s="141">
        <v>38869</v>
      </c>
      <c r="I107" s="141">
        <v>40148</v>
      </c>
      <c r="J107" s="141">
        <v>42415</v>
      </c>
      <c r="K107" s="142">
        <f t="shared" si="6"/>
        <v>9.7150684931506852</v>
      </c>
      <c r="L107" s="142">
        <f t="shared" si="7"/>
        <v>6.2109589041095887</v>
      </c>
      <c r="M107" s="141" t="s">
        <v>689</v>
      </c>
      <c r="N107" s="91" t="s">
        <v>689</v>
      </c>
      <c r="O107" s="143">
        <v>886477</v>
      </c>
      <c r="P107" s="143"/>
      <c r="Q107" s="144"/>
      <c r="R107" s="144"/>
      <c r="S107" s="143">
        <v>831919.63</v>
      </c>
      <c r="T107" s="143">
        <f t="shared" si="4"/>
        <v>54557.369999999995</v>
      </c>
      <c r="U107" s="152">
        <f t="shared" si="5"/>
        <v>0.93845596670866815</v>
      </c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ht="24.75" x14ac:dyDescent="0.25">
      <c r="A108" s="139">
        <v>105</v>
      </c>
      <c r="B108" s="91" t="s">
        <v>570</v>
      </c>
      <c r="C108" s="91" t="s">
        <v>265</v>
      </c>
      <c r="D108" s="91">
        <v>2011</v>
      </c>
      <c r="E108" s="91">
        <v>25156</v>
      </c>
      <c r="F108" s="140">
        <v>38902</v>
      </c>
      <c r="G108" s="141"/>
      <c r="H108" s="141">
        <v>39203</v>
      </c>
      <c r="I108" s="141">
        <v>40483</v>
      </c>
      <c r="J108" s="141">
        <v>42415</v>
      </c>
      <c r="K108" s="142">
        <f t="shared" si="6"/>
        <v>8.8000000000000007</v>
      </c>
      <c r="L108" s="142">
        <f t="shared" si="7"/>
        <v>5.2931506849315069</v>
      </c>
      <c r="M108" s="141" t="s">
        <v>689</v>
      </c>
      <c r="N108" s="91" t="s">
        <v>689</v>
      </c>
      <c r="O108" s="143">
        <v>463585</v>
      </c>
      <c r="P108" s="143"/>
      <c r="Q108" s="144"/>
      <c r="R108" s="144"/>
      <c r="S108" s="143">
        <v>620823.14</v>
      </c>
      <c r="T108" s="143">
        <f t="shared" si="4"/>
        <v>0</v>
      </c>
      <c r="U108" s="152">
        <f t="shared" si="5"/>
        <v>1.3391786619498043</v>
      </c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</row>
    <row r="109" spans="1:32" ht="24.75" x14ac:dyDescent="0.25">
      <c r="A109" s="139">
        <v>106</v>
      </c>
      <c r="B109" s="91" t="s">
        <v>429</v>
      </c>
      <c r="C109" s="91" t="s">
        <v>130</v>
      </c>
      <c r="D109" s="91">
        <v>2010</v>
      </c>
      <c r="E109" s="91">
        <v>25491</v>
      </c>
      <c r="F109" s="140">
        <v>38700</v>
      </c>
      <c r="G109" s="141"/>
      <c r="H109" s="141">
        <v>39203</v>
      </c>
      <c r="I109" s="141">
        <v>40513</v>
      </c>
      <c r="J109" s="141">
        <v>42415</v>
      </c>
      <c r="K109" s="142">
        <f t="shared" si="6"/>
        <v>8.8000000000000007</v>
      </c>
      <c r="L109" s="142">
        <f t="shared" si="7"/>
        <v>5.2109589041095887</v>
      </c>
      <c r="M109" s="141" t="s">
        <v>689</v>
      </c>
      <c r="N109" s="91" t="s">
        <v>689</v>
      </c>
      <c r="O109" s="143">
        <v>2127783.2999999998</v>
      </c>
      <c r="P109" s="143"/>
      <c r="Q109" s="144"/>
      <c r="R109" s="144"/>
      <c r="S109" s="143">
        <v>464066.46</v>
      </c>
      <c r="T109" s="143">
        <f t="shared" si="4"/>
        <v>1663716.8399999999</v>
      </c>
      <c r="U109" s="152">
        <f t="shared" si="5"/>
        <v>0.21809855355101249</v>
      </c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</row>
    <row r="110" spans="1:32" x14ac:dyDescent="0.25">
      <c r="A110" s="139">
        <v>107</v>
      </c>
      <c r="B110" s="91" t="s">
        <v>201</v>
      </c>
      <c r="C110" s="91" t="s">
        <v>265</v>
      </c>
      <c r="D110" s="91">
        <v>2015</v>
      </c>
      <c r="E110" s="91">
        <v>25729</v>
      </c>
      <c r="F110" s="140">
        <v>39820</v>
      </c>
      <c r="G110" s="141"/>
      <c r="H110" s="141">
        <v>41244</v>
      </c>
      <c r="I110" s="141">
        <v>41974</v>
      </c>
      <c r="J110" s="141">
        <v>42415</v>
      </c>
      <c r="K110" s="142">
        <f t="shared" si="6"/>
        <v>3.2082191780821918</v>
      </c>
      <c r="L110" s="142">
        <f t="shared" si="7"/>
        <v>1.2082191780821918</v>
      </c>
      <c r="M110" s="141" t="s">
        <v>689</v>
      </c>
      <c r="N110" s="91" t="s">
        <v>689</v>
      </c>
      <c r="O110" s="143">
        <v>917960</v>
      </c>
      <c r="P110" s="143">
        <v>10800</v>
      </c>
      <c r="Q110" s="144">
        <v>97667</v>
      </c>
      <c r="R110" s="144">
        <v>787160</v>
      </c>
      <c r="S110" s="143">
        <v>108466.67</v>
      </c>
      <c r="T110" s="143">
        <f t="shared" si="4"/>
        <v>809493.33</v>
      </c>
      <c r="U110" s="152">
        <f t="shared" si="5"/>
        <v>0.11816056255174517</v>
      </c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</row>
    <row r="111" spans="1:32" ht="24.75" x14ac:dyDescent="0.25">
      <c r="A111" s="139">
        <v>108</v>
      </c>
      <c r="B111" s="91" t="s">
        <v>560</v>
      </c>
      <c r="C111" s="91" t="s">
        <v>265</v>
      </c>
      <c r="D111" s="91">
        <v>2012</v>
      </c>
      <c r="E111" s="91">
        <v>26222</v>
      </c>
      <c r="F111" s="140">
        <v>39402</v>
      </c>
      <c r="G111" s="141"/>
      <c r="H111" s="141">
        <v>40269</v>
      </c>
      <c r="I111" s="141">
        <v>41122</v>
      </c>
      <c r="J111" s="141">
        <v>42415</v>
      </c>
      <c r="K111" s="142">
        <f t="shared" si="6"/>
        <v>5.8794520547945206</v>
      </c>
      <c r="L111" s="142">
        <f t="shared" si="7"/>
        <v>3.5424657534246577</v>
      </c>
      <c r="M111" s="141" t="s">
        <v>689</v>
      </c>
      <c r="N111" s="91" t="s">
        <v>689</v>
      </c>
      <c r="O111" s="143">
        <v>1779556.96</v>
      </c>
      <c r="P111" s="143"/>
      <c r="Q111" s="144"/>
      <c r="R111" s="144"/>
      <c r="S111" s="143">
        <v>2507962.94</v>
      </c>
      <c r="T111" s="143">
        <f t="shared" si="4"/>
        <v>0</v>
      </c>
      <c r="U111" s="152">
        <f t="shared" si="5"/>
        <v>1.4093187216665433</v>
      </c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</row>
    <row r="112" spans="1:32" x14ac:dyDescent="0.25">
      <c r="A112" s="139">
        <v>109</v>
      </c>
      <c r="B112" s="91" t="s">
        <v>535</v>
      </c>
      <c r="C112" s="91" t="s">
        <v>265</v>
      </c>
      <c r="D112" s="91">
        <v>2013</v>
      </c>
      <c r="E112" s="91">
        <v>26887</v>
      </c>
      <c r="F112" s="140">
        <v>39168</v>
      </c>
      <c r="G112" s="141"/>
      <c r="H112" s="141">
        <v>39203</v>
      </c>
      <c r="I112" s="141">
        <v>41609</v>
      </c>
      <c r="J112" s="141">
        <v>42415</v>
      </c>
      <c r="K112" s="142">
        <f t="shared" si="6"/>
        <v>8.8000000000000007</v>
      </c>
      <c r="L112" s="142">
        <f t="shared" si="7"/>
        <v>2.2082191780821918</v>
      </c>
      <c r="M112" s="141" t="s">
        <v>689</v>
      </c>
      <c r="N112" s="91" t="s">
        <v>691</v>
      </c>
      <c r="O112" s="143">
        <v>1345815.5</v>
      </c>
      <c r="P112" s="143"/>
      <c r="Q112" s="144"/>
      <c r="R112" s="144"/>
      <c r="S112" s="143">
        <v>1249507.68</v>
      </c>
      <c r="T112" s="143">
        <f t="shared" si="4"/>
        <v>96307.820000000065</v>
      </c>
      <c r="U112" s="152">
        <f t="shared" si="5"/>
        <v>0.92843906166930013</v>
      </c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</row>
    <row r="113" spans="1:32" ht="24.75" x14ac:dyDescent="0.25">
      <c r="A113" s="139">
        <v>110</v>
      </c>
      <c r="B113" s="91" t="s">
        <v>451</v>
      </c>
      <c r="C113" s="91" t="s">
        <v>130</v>
      </c>
      <c r="D113" s="91">
        <v>2010</v>
      </c>
      <c r="E113" s="91">
        <v>28065</v>
      </c>
      <c r="F113" s="140">
        <v>39507</v>
      </c>
      <c r="G113" s="141"/>
      <c r="H113" s="141">
        <v>40026</v>
      </c>
      <c r="I113" s="141">
        <v>40422</v>
      </c>
      <c r="J113" s="141">
        <v>42415</v>
      </c>
      <c r="K113" s="142">
        <f t="shared" si="6"/>
        <v>6.5452054794520551</v>
      </c>
      <c r="L113" s="142">
        <f t="shared" si="7"/>
        <v>5.4602739726027396</v>
      </c>
      <c r="M113" s="141" t="s">
        <v>689</v>
      </c>
      <c r="N113" s="91" t="s">
        <v>689</v>
      </c>
      <c r="O113" s="143">
        <v>2529511</v>
      </c>
      <c r="P113" s="143"/>
      <c r="Q113" s="144"/>
      <c r="R113" s="144"/>
      <c r="S113" s="143">
        <v>153649</v>
      </c>
      <c r="T113" s="143">
        <f t="shared" si="4"/>
        <v>2375862</v>
      </c>
      <c r="U113" s="152">
        <f t="shared" si="5"/>
        <v>6.0742570401947256E-2</v>
      </c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</row>
    <row r="114" spans="1:32" x14ac:dyDescent="0.25">
      <c r="A114" s="139">
        <v>111</v>
      </c>
      <c r="B114" s="91" t="s">
        <v>626</v>
      </c>
      <c r="C114" s="91" t="s">
        <v>266</v>
      </c>
      <c r="D114" s="91">
        <v>2010</v>
      </c>
      <c r="E114" s="91">
        <v>28254</v>
      </c>
      <c r="F114" s="140">
        <v>38814</v>
      </c>
      <c r="G114" s="141"/>
      <c r="H114" s="141">
        <v>38869</v>
      </c>
      <c r="I114" s="141">
        <v>40330</v>
      </c>
      <c r="J114" s="141">
        <v>42415</v>
      </c>
      <c r="K114" s="142">
        <f t="shared" si="6"/>
        <v>9.7150684931506852</v>
      </c>
      <c r="L114" s="142">
        <f t="shared" si="7"/>
        <v>5.7123287671232879</v>
      </c>
      <c r="M114" s="141" t="s">
        <v>689</v>
      </c>
      <c r="N114" s="91" t="s">
        <v>689</v>
      </c>
      <c r="O114" s="143">
        <v>3689032.57</v>
      </c>
      <c r="P114" s="143"/>
      <c r="Q114" s="144"/>
      <c r="R114" s="144"/>
      <c r="S114" s="143">
        <v>1140610</v>
      </c>
      <c r="T114" s="143">
        <f t="shared" si="4"/>
        <v>2548422.5699999998</v>
      </c>
      <c r="U114" s="152">
        <f t="shared" si="5"/>
        <v>0.30918946318763457</v>
      </c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</row>
    <row r="115" spans="1:32" x14ac:dyDescent="0.25">
      <c r="A115" s="139">
        <v>112</v>
      </c>
      <c r="B115" s="91" t="s">
        <v>529</v>
      </c>
      <c r="C115" s="91" t="s">
        <v>265</v>
      </c>
      <c r="D115" s="91">
        <v>2014</v>
      </c>
      <c r="E115" s="91">
        <v>28976</v>
      </c>
      <c r="F115" s="140">
        <v>39030</v>
      </c>
      <c r="G115" s="141"/>
      <c r="H115" s="141">
        <v>40878</v>
      </c>
      <c r="I115" s="141">
        <v>41944</v>
      </c>
      <c r="J115" s="141">
        <v>42415</v>
      </c>
      <c r="K115" s="142">
        <f t="shared" si="6"/>
        <v>4.2109589041095887</v>
      </c>
      <c r="L115" s="142">
        <f t="shared" si="7"/>
        <v>1.2904109589041095</v>
      </c>
      <c r="M115" s="141" t="s">
        <v>689</v>
      </c>
      <c r="N115" s="91" t="s">
        <v>691</v>
      </c>
      <c r="O115" s="143">
        <v>1218863.0900000001</v>
      </c>
      <c r="P115" s="143"/>
      <c r="Q115" s="144"/>
      <c r="R115" s="144"/>
      <c r="S115" s="143">
        <v>913232.76</v>
      </c>
      <c r="T115" s="143">
        <f t="shared" si="4"/>
        <v>305630.33000000007</v>
      </c>
      <c r="U115" s="152">
        <f t="shared" si="5"/>
        <v>0.74924966347122701</v>
      </c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</row>
    <row r="116" spans="1:32" x14ac:dyDescent="0.25">
      <c r="A116" s="139">
        <v>113</v>
      </c>
      <c r="B116" s="91" t="s">
        <v>524</v>
      </c>
      <c r="C116" s="91" t="s">
        <v>265</v>
      </c>
      <c r="D116" s="91">
        <v>2014</v>
      </c>
      <c r="E116" s="91">
        <v>31171</v>
      </c>
      <c r="F116" s="140">
        <v>39164</v>
      </c>
      <c r="G116" s="141"/>
      <c r="H116" s="141">
        <v>39203</v>
      </c>
      <c r="I116" s="141">
        <v>41671</v>
      </c>
      <c r="J116" s="141">
        <v>42415</v>
      </c>
      <c r="K116" s="142">
        <f t="shared" si="6"/>
        <v>8.8000000000000007</v>
      </c>
      <c r="L116" s="142">
        <f t="shared" si="7"/>
        <v>2.0383561643835617</v>
      </c>
      <c r="M116" s="141" t="s">
        <v>689</v>
      </c>
      <c r="N116" s="91" t="s">
        <v>689</v>
      </c>
      <c r="O116" s="143">
        <v>587681.56000000006</v>
      </c>
      <c r="P116" s="143"/>
      <c r="Q116" s="144"/>
      <c r="R116" s="144"/>
      <c r="S116" s="143">
        <v>595146.68000000005</v>
      </c>
      <c r="T116" s="143">
        <f t="shared" si="4"/>
        <v>0</v>
      </c>
      <c r="U116" s="152">
        <f t="shared" si="5"/>
        <v>1.0127026616251156</v>
      </c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</row>
    <row r="117" spans="1:32" x14ac:dyDescent="0.25">
      <c r="A117" s="139">
        <v>114</v>
      </c>
      <c r="B117" s="91" t="s">
        <v>611</v>
      </c>
      <c r="C117" s="91" t="s">
        <v>266</v>
      </c>
      <c r="D117" s="91">
        <v>2011</v>
      </c>
      <c r="E117" s="91">
        <v>32020</v>
      </c>
      <c r="F117" s="140">
        <v>39175</v>
      </c>
      <c r="G117" s="141"/>
      <c r="H117" s="141">
        <v>39326</v>
      </c>
      <c r="I117" s="141">
        <v>40664</v>
      </c>
      <c r="J117" s="141">
        <v>42415</v>
      </c>
      <c r="K117" s="142">
        <f t="shared" si="6"/>
        <v>8.463013698630137</v>
      </c>
      <c r="L117" s="142">
        <f t="shared" si="7"/>
        <v>4.7972602739726025</v>
      </c>
      <c r="M117" s="141" t="s">
        <v>689</v>
      </c>
      <c r="N117" s="91" t="s">
        <v>689</v>
      </c>
      <c r="O117" s="143">
        <v>810099</v>
      </c>
      <c r="P117" s="143"/>
      <c r="Q117" s="144"/>
      <c r="R117" s="144"/>
      <c r="S117" s="143">
        <v>836859.21</v>
      </c>
      <c r="T117" s="143">
        <f t="shared" si="4"/>
        <v>0</v>
      </c>
      <c r="U117" s="152">
        <f t="shared" si="5"/>
        <v>1.0330332588979865</v>
      </c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:32" ht="24.75" x14ac:dyDescent="0.25">
      <c r="A118" s="139">
        <v>115</v>
      </c>
      <c r="B118" s="91" t="s">
        <v>388</v>
      </c>
      <c r="C118" s="91" t="s">
        <v>130</v>
      </c>
      <c r="D118" s="91">
        <v>2011</v>
      </c>
      <c r="E118" s="91">
        <v>32372</v>
      </c>
      <c r="F118" s="140">
        <v>40043</v>
      </c>
      <c r="G118" s="141"/>
      <c r="H118" s="141">
        <v>40238</v>
      </c>
      <c r="I118" s="141">
        <v>40634</v>
      </c>
      <c r="J118" s="141">
        <v>42415</v>
      </c>
      <c r="K118" s="142">
        <f t="shared" si="6"/>
        <v>5.9643835616438352</v>
      </c>
      <c r="L118" s="142">
        <f t="shared" si="7"/>
        <v>4.8794520547945206</v>
      </c>
      <c r="M118" s="141" t="s">
        <v>689</v>
      </c>
      <c r="N118" s="91" t="s">
        <v>691</v>
      </c>
      <c r="O118" s="143">
        <v>2141518</v>
      </c>
      <c r="P118" s="143"/>
      <c r="Q118" s="144"/>
      <c r="R118" s="144"/>
      <c r="S118" s="143">
        <v>2090994.26</v>
      </c>
      <c r="T118" s="143">
        <f t="shared" si="4"/>
        <v>50523.739999999991</v>
      </c>
      <c r="U118" s="152">
        <f t="shared" si="5"/>
        <v>0.97640751093383293</v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</row>
    <row r="119" spans="1:32" x14ac:dyDescent="0.25">
      <c r="A119" s="139">
        <v>116</v>
      </c>
      <c r="B119" s="91" t="s">
        <v>636</v>
      </c>
      <c r="C119" s="91" t="s">
        <v>268</v>
      </c>
      <c r="D119" s="91">
        <v>2013</v>
      </c>
      <c r="E119" s="91">
        <v>33815</v>
      </c>
      <c r="F119" s="140">
        <v>40113</v>
      </c>
      <c r="G119" s="141"/>
      <c r="H119" s="141">
        <v>39600</v>
      </c>
      <c r="I119" s="141">
        <v>41487</v>
      </c>
      <c r="J119" s="141">
        <v>42415</v>
      </c>
      <c r="K119" s="142">
        <f t="shared" si="6"/>
        <v>7.7123287671232879</v>
      </c>
      <c r="L119" s="142">
        <f t="shared" si="7"/>
        <v>2.5424657534246577</v>
      </c>
      <c r="M119" s="141" t="s">
        <v>689</v>
      </c>
      <c r="N119" s="91" t="s">
        <v>691</v>
      </c>
      <c r="O119" s="143">
        <v>9239466</v>
      </c>
      <c r="P119" s="143"/>
      <c r="Q119" s="144"/>
      <c r="R119" s="144"/>
      <c r="S119" s="143">
        <v>9299729.6199999992</v>
      </c>
      <c r="T119" s="143">
        <f t="shared" si="4"/>
        <v>0</v>
      </c>
      <c r="U119" s="152">
        <f t="shared" si="5"/>
        <v>1.006522413741227</v>
      </c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:32" ht="24.75" x14ac:dyDescent="0.25">
      <c r="A120" s="139">
        <v>117</v>
      </c>
      <c r="B120" s="91" t="s">
        <v>461</v>
      </c>
      <c r="C120" s="91" t="s">
        <v>130</v>
      </c>
      <c r="D120" s="91">
        <v>2010</v>
      </c>
      <c r="E120" s="91">
        <v>33912</v>
      </c>
      <c r="F120" s="140">
        <v>38957</v>
      </c>
      <c r="G120" s="141"/>
      <c r="H120" s="141">
        <v>41122</v>
      </c>
      <c r="I120" s="141">
        <v>41518</v>
      </c>
      <c r="J120" s="141">
        <v>42415</v>
      </c>
      <c r="K120" s="142">
        <f t="shared" si="6"/>
        <v>3.5424657534246577</v>
      </c>
      <c r="L120" s="142">
        <f t="shared" si="7"/>
        <v>2.4575342465753423</v>
      </c>
      <c r="M120" s="141" t="s">
        <v>689</v>
      </c>
      <c r="N120" s="91" t="s">
        <v>691</v>
      </c>
      <c r="O120" s="143">
        <v>432841.13</v>
      </c>
      <c r="P120" s="143"/>
      <c r="Q120" s="144"/>
      <c r="R120" s="144"/>
      <c r="S120" s="143">
        <v>433515.09</v>
      </c>
      <c r="T120" s="143">
        <f t="shared" si="4"/>
        <v>0</v>
      </c>
      <c r="U120" s="152">
        <f t="shared" si="5"/>
        <v>1.0015570609013058</v>
      </c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</row>
    <row r="121" spans="1:32" ht="24.75" x14ac:dyDescent="0.25">
      <c r="A121" s="139">
        <v>118</v>
      </c>
      <c r="B121" s="91" t="s">
        <v>557</v>
      </c>
      <c r="C121" s="91" t="s">
        <v>265</v>
      </c>
      <c r="D121" s="91">
        <v>2012</v>
      </c>
      <c r="E121" s="91">
        <v>33943</v>
      </c>
      <c r="F121" s="140">
        <v>39170</v>
      </c>
      <c r="G121" s="141"/>
      <c r="H121" s="141">
        <v>39203</v>
      </c>
      <c r="I121" s="141">
        <v>40664</v>
      </c>
      <c r="J121" s="141">
        <v>42415</v>
      </c>
      <c r="K121" s="142">
        <f t="shared" si="6"/>
        <v>8.8000000000000007</v>
      </c>
      <c r="L121" s="142">
        <f t="shared" si="7"/>
        <v>4.7972602739726025</v>
      </c>
      <c r="M121" s="141" t="s">
        <v>689</v>
      </c>
      <c r="N121" s="91" t="s">
        <v>689</v>
      </c>
      <c r="O121" s="143">
        <v>681180</v>
      </c>
      <c r="P121" s="143"/>
      <c r="Q121" s="144"/>
      <c r="R121" s="144"/>
      <c r="S121" s="143">
        <v>333239.2</v>
      </c>
      <c r="T121" s="143">
        <f t="shared" si="4"/>
        <v>347940.8</v>
      </c>
      <c r="U121" s="152">
        <f t="shared" si="5"/>
        <v>0.48920872603423471</v>
      </c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</row>
    <row r="122" spans="1:32" x14ac:dyDescent="0.25">
      <c r="A122" s="139">
        <v>119</v>
      </c>
      <c r="B122" s="91" t="s">
        <v>554</v>
      </c>
      <c r="C122" s="91" t="s">
        <v>265</v>
      </c>
      <c r="D122" s="91">
        <v>2012</v>
      </c>
      <c r="E122" s="91">
        <v>33971</v>
      </c>
      <c r="F122" s="140">
        <v>39034</v>
      </c>
      <c r="G122" s="141"/>
      <c r="H122" s="141">
        <v>39083</v>
      </c>
      <c r="I122" s="141">
        <v>41244</v>
      </c>
      <c r="J122" s="141">
        <v>42415</v>
      </c>
      <c r="K122" s="142">
        <f t="shared" si="6"/>
        <v>9.1287671232876715</v>
      </c>
      <c r="L122" s="142">
        <f t="shared" si="7"/>
        <v>3.2082191780821918</v>
      </c>
      <c r="M122" s="141" t="s">
        <v>689</v>
      </c>
      <c r="N122" s="91" t="s">
        <v>689</v>
      </c>
      <c r="O122" s="143">
        <v>461067</v>
      </c>
      <c r="P122" s="143"/>
      <c r="Q122" s="144"/>
      <c r="R122" s="144"/>
      <c r="S122" s="143">
        <v>687788.44</v>
      </c>
      <c r="T122" s="143">
        <f t="shared" si="4"/>
        <v>0</v>
      </c>
      <c r="U122" s="152">
        <f t="shared" si="5"/>
        <v>1.4917320909976206</v>
      </c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</row>
    <row r="123" spans="1:32" ht="24.75" x14ac:dyDescent="0.25">
      <c r="A123" s="139">
        <v>120</v>
      </c>
      <c r="B123" s="91" t="s">
        <v>563</v>
      </c>
      <c r="C123" s="91" t="s">
        <v>265</v>
      </c>
      <c r="D123" s="91">
        <v>2012</v>
      </c>
      <c r="E123" s="91">
        <v>34607</v>
      </c>
      <c r="F123" s="140">
        <v>40060</v>
      </c>
      <c r="G123" s="141"/>
      <c r="H123" s="141">
        <v>41214</v>
      </c>
      <c r="I123" s="141">
        <v>41244</v>
      </c>
      <c r="J123" s="141">
        <v>42415</v>
      </c>
      <c r="K123" s="142">
        <f t="shared" si="6"/>
        <v>3.2904109589041095</v>
      </c>
      <c r="L123" s="142">
        <f t="shared" si="7"/>
        <v>3.2082191780821918</v>
      </c>
      <c r="M123" s="141" t="s">
        <v>689</v>
      </c>
      <c r="N123" s="91" t="s">
        <v>689</v>
      </c>
      <c r="O123" s="143">
        <v>2384013</v>
      </c>
      <c r="P123" s="143"/>
      <c r="Q123" s="144"/>
      <c r="R123" s="144"/>
      <c r="S123" s="143">
        <v>50930.98</v>
      </c>
      <c r="T123" s="143">
        <f t="shared" si="4"/>
        <v>2333082.02</v>
      </c>
      <c r="U123" s="152">
        <f t="shared" si="5"/>
        <v>2.1363549611516382E-2</v>
      </c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</row>
    <row r="124" spans="1:32" x14ac:dyDescent="0.25">
      <c r="A124" s="139">
        <v>121</v>
      </c>
      <c r="B124" s="91" t="s">
        <v>551</v>
      </c>
      <c r="C124" s="91" t="s">
        <v>265</v>
      </c>
      <c r="D124" s="91">
        <v>2012</v>
      </c>
      <c r="E124" s="91">
        <v>34799</v>
      </c>
      <c r="F124" s="140">
        <v>39196</v>
      </c>
      <c r="G124" s="141"/>
      <c r="H124" s="141">
        <v>39264</v>
      </c>
      <c r="I124" s="141">
        <v>40848</v>
      </c>
      <c r="J124" s="141">
        <v>42415</v>
      </c>
      <c r="K124" s="142">
        <f t="shared" si="6"/>
        <v>8.632876712328768</v>
      </c>
      <c r="L124" s="142">
        <f t="shared" si="7"/>
        <v>4.2931506849315069</v>
      </c>
      <c r="M124" s="141" t="s">
        <v>689</v>
      </c>
      <c r="N124" s="91" t="s">
        <v>689</v>
      </c>
      <c r="O124" s="143">
        <v>1642021</v>
      </c>
      <c r="P124" s="143"/>
      <c r="Q124" s="144"/>
      <c r="R124" s="144"/>
      <c r="S124" s="143">
        <v>934287.1</v>
      </c>
      <c r="T124" s="143">
        <f t="shared" si="4"/>
        <v>707733.9</v>
      </c>
      <c r="U124" s="152">
        <f t="shared" si="5"/>
        <v>0.56898608483082735</v>
      </c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</row>
    <row r="125" spans="1:32" ht="24.75" x14ac:dyDescent="0.25">
      <c r="A125" s="139">
        <v>122</v>
      </c>
      <c r="B125" s="91" t="s">
        <v>455</v>
      </c>
      <c r="C125" s="91" t="s">
        <v>130</v>
      </c>
      <c r="D125" s="91">
        <v>2010</v>
      </c>
      <c r="E125" s="91">
        <v>35263</v>
      </c>
      <c r="F125" s="140">
        <v>38930</v>
      </c>
      <c r="G125" s="141"/>
      <c r="H125" s="141">
        <v>39203</v>
      </c>
      <c r="I125" s="141">
        <v>40148</v>
      </c>
      <c r="J125" s="141">
        <v>42415</v>
      </c>
      <c r="K125" s="142">
        <f t="shared" si="6"/>
        <v>8.8000000000000007</v>
      </c>
      <c r="L125" s="142">
        <f t="shared" si="7"/>
        <v>6.2109589041095887</v>
      </c>
      <c r="M125" s="141" t="s">
        <v>689</v>
      </c>
      <c r="N125" s="91" t="s">
        <v>689</v>
      </c>
      <c r="O125" s="143">
        <v>1376113</v>
      </c>
      <c r="P125" s="143"/>
      <c r="Q125" s="144"/>
      <c r="R125" s="144"/>
      <c r="S125" s="143">
        <v>1683345.65</v>
      </c>
      <c r="T125" s="143">
        <f t="shared" si="4"/>
        <v>0</v>
      </c>
      <c r="U125" s="152">
        <f t="shared" si="5"/>
        <v>1.2232612074735141</v>
      </c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</row>
    <row r="126" spans="1:32" ht="24.75" x14ac:dyDescent="0.25">
      <c r="A126" s="139">
        <v>123</v>
      </c>
      <c r="B126" s="91" t="s">
        <v>337</v>
      </c>
      <c r="C126" s="91" t="s">
        <v>130</v>
      </c>
      <c r="D126" s="91">
        <v>2012</v>
      </c>
      <c r="E126" s="91">
        <v>35705</v>
      </c>
      <c r="F126" s="140">
        <v>38980</v>
      </c>
      <c r="G126" s="141"/>
      <c r="H126" s="141">
        <v>39173</v>
      </c>
      <c r="I126" s="141">
        <v>40909</v>
      </c>
      <c r="J126" s="141">
        <v>42415</v>
      </c>
      <c r="K126" s="142">
        <f t="shared" si="6"/>
        <v>8.882191780821918</v>
      </c>
      <c r="L126" s="142">
        <f t="shared" si="7"/>
        <v>4.1260273972602741</v>
      </c>
      <c r="M126" s="141" t="s">
        <v>689</v>
      </c>
      <c r="N126" s="91" t="s">
        <v>691</v>
      </c>
      <c r="O126" s="143">
        <v>1750267</v>
      </c>
      <c r="P126" s="143"/>
      <c r="Q126" s="144"/>
      <c r="R126" s="144"/>
      <c r="S126" s="143">
        <v>2140274.9900000002</v>
      </c>
      <c r="T126" s="143">
        <f t="shared" si="4"/>
        <v>0</v>
      </c>
      <c r="U126" s="152">
        <f t="shared" si="5"/>
        <v>1.2228277114291706</v>
      </c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:32" ht="24.75" x14ac:dyDescent="0.25">
      <c r="A127" s="139">
        <v>124</v>
      </c>
      <c r="B127" s="91" t="s">
        <v>367</v>
      </c>
      <c r="C127" s="91" t="s">
        <v>130</v>
      </c>
      <c r="D127" s="91">
        <v>2011</v>
      </c>
      <c r="E127" s="91">
        <v>37191</v>
      </c>
      <c r="F127" s="140">
        <v>38973</v>
      </c>
      <c r="G127" s="141"/>
      <c r="H127" s="141">
        <v>39114</v>
      </c>
      <c r="I127" s="141">
        <v>40483</v>
      </c>
      <c r="J127" s="141">
        <v>42415</v>
      </c>
      <c r="K127" s="142">
        <f t="shared" si="6"/>
        <v>9.043835616438356</v>
      </c>
      <c r="L127" s="142">
        <f t="shared" si="7"/>
        <v>5.2931506849315069</v>
      </c>
      <c r="M127" s="141" t="s">
        <v>689</v>
      </c>
      <c r="N127" s="91" t="s">
        <v>689</v>
      </c>
      <c r="O127" s="143">
        <v>508145.51</v>
      </c>
      <c r="P127" s="143"/>
      <c r="Q127" s="144"/>
      <c r="R127" s="144"/>
      <c r="S127" s="143">
        <v>677378.88</v>
      </c>
      <c r="T127" s="143">
        <f t="shared" si="4"/>
        <v>0</v>
      </c>
      <c r="U127" s="152">
        <f t="shared" si="5"/>
        <v>1.3330411598047969</v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</row>
    <row r="128" spans="1:32" x14ac:dyDescent="0.25">
      <c r="A128" s="139">
        <v>125</v>
      </c>
      <c r="B128" s="91" t="s">
        <v>152</v>
      </c>
      <c r="C128" s="91" t="s">
        <v>264</v>
      </c>
      <c r="D128" s="91">
        <v>2015</v>
      </c>
      <c r="E128" s="91">
        <v>37716</v>
      </c>
      <c r="F128" s="140">
        <v>40354</v>
      </c>
      <c r="G128" s="141"/>
      <c r="H128" s="141">
        <v>40391</v>
      </c>
      <c r="I128" s="141">
        <v>41609</v>
      </c>
      <c r="J128" s="141">
        <v>42415</v>
      </c>
      <c r="K128" s="142">
        <f t="shared" si="6"/>
        <v>5.5452054794520551</v>
      </c>
      <c r="L128" s="142">
        <f t="shared" si="7"/>
        <v>2.2082191780821918</v>
      </c>
      <c r="M128" s="141" t="s">
        <v>689</v>
      </c>
      <c r="N128" s="91" t="s">
        <v>691</v>
      </c>
      <c r="O128" s="143">
        <v>13105185</v>
      </c>
      <c r="P128" s="143">
        <v>14390004</v>
      </c>
      <c r="Q128" s="144">
        <v>0</v>
      </c>
      <c r="R128" s="144">
        <v>0</v>
      </c>
      <c r="S128" s="143">
        <v>14390004.32</v>
      </c>
      <c r="T128" s="143">
        <f t="shared" si="4"/>
        <v>0</v>
      </c>
      <c r="U128" s="152">
        <f t="shared" si="5"/>
        <v>1.0980390066984937</v>
      </c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</row>
    <row r="129" spans="1:32" x14ac:dyDescent="0.25">
      <c r="A129" s="139">
        <v>126</v>
      </c>
      <c r="B129" s="91" t="s">
        <v>664</v>
      </c>
      <c r="C129" s="91" t="s">
        <v>268</v>
      </c>
      <c r="D129" s="91">
        <v>2011</v>
      </c>
      <c r="E129" s="91">
        <v>38245</v>
      </c>
      <c r="F129" s="140">
        <v>39169</v>
      </c>
      <c r="G129" s="141"/>
      <c r="H129" s="141">
        <v>39326</v>
      </c>
      <c r="I129" s="141">
        <v>40878</v>
      </c>
      <c r="J129" s="141">
        <v>42415</v>
      </c>
      <c r="K129" s="142">
        <f t="shared" si="6"/>
        <v>8.463013698630137</v>
      </c>
      <c r="L129" s="142">
        <f t="shared" si="7"/>
        <v>4.2109589041095887</v>
      </c>
      <c r="M129" s="141" t="s">
        <v>689</v>
      </c>
      <c r="N129" s="91" t="s">
        <v>689</v>
      </c>
      <c r="O129" s="143">
        <v>327323</v>
      </c>
      <c r="P129" s="143"/>
      <c r="Q129" s="144"/>
      <c r="R129" s="144"/>
      <c r="S129" s="143">
        <v>525967.98</v>
      </c>
      <c r="T129" s="143">
        <f t="shared" si="4"/>
        <v>0</v>
      </c>
      <c r="U129" s="152">
        <f t="shared" si="5"/>
        <v>1.6068775490875984</v>
      </c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</row>
    <row r="130" spans="1:32" x14ac:dyDescent="0.25">
      <c r="A130" s="139">
        <v>127</v>
      </c>
      <c r="B130" s="91" t="s">
        <v>677</v>
      </c>
      <c r="C130" s="91" t="s">
        <v>268</v>
      </c>
      <c r="D130" s="91">
        <v>2010</v>
      </c>
      <c r="E130" s="91">
        <v>40571</v>
      </c>
      <c r="F130" s="140">
        <v>39197</v>
      </c>
      <c r="G130" s="141"/>
      <c r="H130" s="141">
        <v>39387</v>
      </c>
      <c r="I130" s="141">
        <v>40483</v>
      </c>
      <c r="J130" s="141">
        <v>42415</v>
      </c>
      <c r="K130" s="142">
        <f t="shared" si="6"/>
        <v>8.2958904109589042</v>
      </c>
      <c r="L130" s="142">
        <f t="shared" si="7"/>
        <v>5.2931506849315069</v>
      </c>
      <c r="M130" s="141" t="s">
        <v>689</v>
      </c>
      <c r="N130" s="91" t="s">
        <v>689</v>
      </c>
      <c r="O130" s="143">
        <v>216704</v>
      </c>
      <c r="P130" s="143"/>
      <c r="Q130" s="144"/>
      <c r="R130" s="144"/>
      <c r="S130" s="143">
        <v>299515.21999999997</v>
      </c>
      <c r="T130" s="143">
        <f t="shared" si="4"/>
        <v>0</v>
      </c>
      <c r="U130" s="152">
        <f t="shared" si="5"/>
        <v>1.3821397851447135</v>
      </c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</row>
    <row r="131" spans="1:32" ht="24.75" x14ac:dyDescent="0.25">
      <c r="A131" s="139">
        <v>128</v>
      </c>
      <c r="B131" s="91" t="s">
        <v>19</v>
      </c>
      <c r="C131" s="91" t="s">
        <v>130</v>
      </c>
      <c r="D131" s="91">
        <v>2015</v>
      </c>
      <c r="E131" s="91">
        <v>40962</v>
      </c>
      <c r="F131" s="140">
        <v>39175</v>
      </c>
      <c r="G131" s="141"/>
      <c r="H131" s="141">
        <v>39417</v>
      </c>
      <c r="I131" s="141">
        <v>42156</v>
      </c>
      <c r="J131" s="141">
        <v>42415</v>
      </c>
      <c r="K131" s="142">
        <f t="shared" si="6"/>
        <v>8.213698630136987</v>
      </c>
      <c r="L131" s="142">
        <f t="shared" si="7"/>
        <v>0.70958904109589038</v>
      </c>
      <c r="M131" s="141" t="s">
        <v>689</v>
      </c>
      <c r="N131" s="91" t="s">
        <v>689</v>
      </c>
      <c r="O131" s="143">
        <v>2222825</v>
      </c>
      <c r="P131" s="143">
        <v>1005963</v>
      </c>
      <c r="Q131" s="144">
        <v>0</v>
      </c>
      <c r="R131" s="144">
        <v>0</v>
      </c>
      <c r="S131" s="143">
        <v>1037668.07</v>
      </c>
      <c r="T131" s="143">
        <f t="shared" si="4"/>
        <v>1185156.9300000002</v>
      </c>
      <c r="U131" s="152">
        <f t="shared" si="5"/>
        <v>0.46682400548851122</v>
      </c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</row>
    <row r="132" spans="1:32" x14ac:dyDescent="0.25">
      <c r="A132" s="139">
        <v>129</v>
      </c>
      <c r="B132" s="91" t="s">
        <v>635</v>
      </c>
      <c r="C132" s="91" t="s">
        <v>268</v>
      </c>
      <c r="D132" s="91">
        <v>2013</v>
      </c>
      <c r="E132" s="91">
        <v>42302</v>
      </c>
      <c r="F132" s="140">
        <v>39618</v>
      </c>
      <c r="G132" s="141"/>
      <c r="H132" s="141">
        <v>39753</v>
      </c>
      <c r="I132" s="141">
        <v>41426</v>
      </c>
      <c r="J132" s="141">
        <v>42415</v>
      </c>
      <c r="K132" s="142">
        <f t="shared" si="6"/>
        <v>7.2931506849315069</v>
      </c>
      <c r="L132" s="142">
        <f t="shared" si="7"/>
        <v>2.7095890410958905</v>
      </c>
      <c r="M132" s="141" t="s">
        <v>689</v>
      </c>
      <c r="N132" s="91" t="s">
        <v>689</v>
      </c>
      <c r="O132" s="143">
        <v>5251829.53</v>
      </c>
      <c r="P132" s="143"/>
      <c r="Q132" s="144"/>
      <c r="R132" s="144"/>
      <c r="S132" s="143">
        <v>5087567.6500000004</v>
      </c>
      <c r="T132" s="143">
        <f t="shared" ref="T132:T195" si="8">+IF((O132-S132)&gt;0,(O132-S132), 0)</f>
        <v>164261.87999999989</v>
      </c>
      <c r="U132" s="152">
        <f t="shared" ref="U132:U195" si="9">+S132/O132</f>
        <v>0.96872292235273683</v>
      </c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</row>
    <row r="133" spans="1:32" ht="24.75" x14ac:dyDescent="0.25">
      <c r="A133" s="139">
        <v>130</v>
      </c>
      <c r="B133" s="91" t="s">
        <v>370</v>
      </c>
      <c r="C133" s="91" t="s">
        <v>130</v>
      </c>
      <c r="D133" s="91">
        <v>2011</v>
      </c>
      <c r="E133" s="91">
        <v>42329</v>
      </c>
      <c r="F133" s="140">
        <v>40640</v>
      </c>
      <c r="G133" s="141"/>
      <c r="H133" s="141">
        <v>39600</v>
      </c>
      <c r="I133" s="141">
        <v>40695</v>
      </c>
      <c r="J133" s="141">
        <v>42415</v>
      </c>
      <c r="K133" s="142">
        <f t="shared" ref="K133:K196" si="10">+(J133-H133)/365</f>
        <v>7.7123287671232879</v>
      </c>
      <c r="L133" s="142">
        <f t="shared" si="7"/>
        <v>4.7123287671232879</v>
      </c>
      <c r="M133" s="141" t="s">
        <v>689</v>
      </c>
      <c r="N133" s="91" t="s">
        <v>689</v>
      </c>
      <c r="O133" s="143">
        <v>2202482.5</v>
      </c>
      <c r="P133" s="143"/>
      <c r="Q133" s="144"/>
      <c r="R133" s="144"/>
      <c r="S133" s="143">
        <v>10000</v>
      </c>
      <c r="T133" s="143">
        <f t="shared" si="8"/>
        <v>2192482.5</v>
      </c>
      <c r="U133" s="152">
        <f t="shared" si="9"/>
        <v>4.54033119445898E-3</v>
      </c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</row>
    <row r="134" spans="1:32" ht="24.75" x14ac:dyDescent="0.25">
      <c r="A134" s="139">
        <v>131</v>
      </c>
      <c r="B134" s="91" t="s">
        <v>202</v>
      </c>
      <c r="C134" s="91" t="s">
        <v>265</v>
      </c>
      <c r="D134" s="91">
        <v>2015</v>
      </c>
      <c r="E134" s="91">
        <v>42452</v>
      </c>
      <c r="F134" s="140">
        <v>39986</v>
      </c>
      <c r="G134" s="141"/>
      <c r="H134" s="141">
        <v>41153</v>
      </c>
      <c r="I134" s="141">
        <v>41487</v>
      </c>
      <c r="J134" s="141">
        <v>42415</v>
      </c>
      <c r="K134" s="142">
        <f t="shared" si="10"/>
        <v>3.4575342465753423</v>
      </c>
      <c r="L134" s="142">
        <f t="shared" ref="L134:L197" si="11">+(J134-I134)/365</f>
        <v>2.5424657534246577</v>
      </c>
      <c r="M134" s="141" t="s">
        <v>689</v>
      </c>
      <c r="N134" s="91" t="s">
        <v>689</v>
      </c>
      <c r="O134" s="143">
        <v>782848</v>
      </c>
      <c r="P134" s="143">
        <v>13320</v>
      </c>
      <c r="Q134" s="144">
        <v>0</v>
      </c>
      <c r="R134" s="144">
        <v>702816</v>
      </c>
      <c r="S134" s="143">
        <v>13320</v>
      </c>
      <c r="T134" s="143">
        <f t="shared" si="8"/>
        <v>769528</v>
      </c>
      <c r="U134" s="152">
        <f t="shared" si="9"/>
        <v>1.7014797253106607E-2</v>
      </c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</row>
    <row r="135" spans="1:32" ht="24.75" x14ac:dyDescent="0.25">
      <c r="A135" s="139">
        <v>132</v>
      </c>
      <c r="B135" s="91" t="s">
        <v>509</v>
      </c>
      <c r="C135" s="91" t="s">
        <v>130</v>
      </c>
      <c r="D135" s="91">
        <v>2010</v>
      </c>
      <c r="E135" s="91">
        <v>42567</v>
      </c>
      <c r="F135" s="140">
        <v>39125</v>
      </c>
      <c r="G135" s="141"/>
      <c r="H135" s="141">
        <v>40269</v>
      </c>
      <c r="I135" s="141">
        <v>40269</v>
      </c>
      <c r="J135" s="141">
        <v>42415</v>
      </c>
      <c r="K135" s="142">
        <f t="shared" si="10"/>
        <v>5.8794520547945206</v>
      </c>
      <c r="L135" s="142">
        <f t="shared" si="11"/>
        <v>5.8794520547945206</v>
      </c>
      <c r="M135" s="141" t="s">
        <v>689</v>
      </c>
      <c r="N135" s="91" t="s">
        <v>689</v>
      </c>
      <c r="O135" s="143">
        <v>352148</v>
      </c>
      <c r="P135" s="143"/>
      <c r="Q135" s="144"/>
      <c r="R135" s="144"/>
      <c r="S135" s="143">
        <v>230</v>
      </c>
      <c r="T135" s="143">
        <f t="shared" si="8"/>
        <v>351918</v>
      </c>
      <c r="U135" s="152">
        <f t="shared" si="9"/>
        <v>6.5313447754921229E-4</v>
      </c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</row>
    <row r="136" spans="1:32" x14ac:dyDescent="0.25">
      <c r="A136" s="139">
        <v>133</v>
      </c>
      <c r="B136" s="91" t="s">
        <v>666</v>
      </c>
      <c r="C136" s="91" t="s">
        <v>268</v>
      </c>
      <c r="D136" s="91">
        <v>2011</v>
      </c>
      <c r="E136" s="91">
        <v>42871</v>
      </c>
      <c r="F136" s="140">
        <v>39196</v>
      </c>
      <c r="G136" s="141"/>
      <c r="H136" s="141">
        <v>39387</v>
      </c>
      <c r="I136" s="141">
        <v>40878</v>
      </c>
      <c r="J136" s="141">
        <v>42415</v>
      </c>
      <c r="K136" s="142">
        <f t="shared" si="10"/>
        <v>8.2958904109589042</v>
      </c>
      <c r="L136" s="142">
        <f t="shared" si="11"/>
        <v>4.2109589041095887</v>
      </c>
      <c r="M136" s="141" t="s">
        <v>689</v>
      </c>
      <c r="N136" s="91" t="s">
        <v>689</v>
      </c>
      <c r="O136" s="143">
        <v>261741</v>
      </c>
      <c r="P136" s="143"/>
      <c r="Q136" s="144"/>
      <c r="R136" s="144"/>
      <c r="S136" s="143">
        <v>664435.81000000006</v>
      </c>
      <c r="T136" s="143">
        <f t="shared" si="8"/>
        <v>0</v>
      </c>
      <c r="U136" s="152">
        <f t="shared" si="9"/>
        <v>2.5385239989149579</v>
      </c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</row>
    <row r="137" spans="1:32" ht="36.75" x14ac:dyDescent="0.25">
      <c r="A137" s="139">
        <v>134</v>
      </c>
      <c r="B137" s="91" t="s">
        <v>377</v>
      </c>
      <c r="C137" s="91" t="s">
        <v>130</v>
      </c>
      <c r="D137" s="91">
        <v>2011</v>
      </c>
      <c r="E137" s="91">
        <v>42999</v>
      </c>
      <c r="F137" s="140">
        <v>39196</v>
      </c>
      <c r="G137" s="141"/>
      <c r="H137" s="141">
        <v>39722</v>
      </c>
      <c r="I137" s="141">
        <v>40148</v>
      </c>
      <c r="J137" s="141">
        <v>42415</v>
      </c>
      <c r="K137" s="142">
        <f t="shared" si="10"/>
        <v>7.3780821917808215</v>
      </c>
      <c r="L137" s="142">
        <f t="shared" si="11"/>
        <v>6.2109589041095887</v>
      </c>
      <c r="M137" s="141" t="s">
        <v>689</v>
      </c>
      <c r="N137" s="91" t="s">
        <v>689</v>
      </c>
      <c r="O137" s="143">
        <v>1683085</v>
      </c>
      <c r="P137" s="143"/>
      <c r="Q137" s="144"/>
      <c r="R137" s="144"/>
      <c r="S137" s="143">
        <v>882479.99</v>
      </c>
      <c r="T137" s="143">
        <f t="shared" si="8"/>
        <v>800605.01</v>
      </c>
      <c r="U137" s="152">
        <f t="shared" si="9"/>
        <v>0.52432288921831038</v>
      </c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</row>
    <row r="138" spans="1:32" x14ac:dyDescent="0.25">
      <c r="A138" s="139">
        <v>135</v>
      </c>
      <c r="B138" s="91" t="s">
        <v>624</v>
      </c>
      <c r="C138" s="91" t="s">
        <v>266</v>
      </c>
      <c r="D138" s="91">
        <v>2011</v>
      </c>
      <c r="E138" s="91">
        <v>43007</v>
      </c>
      <c r="F138" s="140">
        <v>39155</v>
      </c>
      <c r="G138" s="141"/>
      <c r="H138" s="141">
        <v>40513</v>
      </c>
      <c r="I138" s="141">
        <v>40878</v>
      </c>
      <c r="J138" s="141">
        <v>42415</v>
      </c>
      <c r="K138" s="142">
        <f t="shared" si="10"/>
        <v>5.2109589041095887</v>
      </c>
      <c r="L138" s="142">
        <f t="shared" si="11"/>
        <v>4.2109589041095887</v>
      </c>
      <c r="M138" s="141" t="s">
        <v>689</v>
      </c>
      <c r="N138" s="91" t="s">
        <v>689</v>
      </c>
      <c r="O138" s="143">
        <v>416043</v>
      </c>
      <c r="P138" s="143"/>
      <c r="Q138" s="144"/>
      <c r="R138" s="144"/>
      <c r="S138" s="143">
        <v>294446.65000000002</v>
      </c>
      <c r="T138" s="143">
        <f t="shared" si="8"/>
        <v>121596.34999999998</v>
      </c>
      <c r="U138" s="152">
        <f t="shared" si="9"/>
        <v>0.70773129219816222</v>
      </c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</row>
    <row r="139" spans="1:32" x14ac:dyDescent="0.25">
      <c r="A139" s="139">
        <v>136</v>
      </c>
      <c r="B139" s="91" t="s">
        <v>522</v>
      </c>
      <c r="C139" s="91" t="s">
        <v>265</v>
      </c>
      <c r="D139" s="91">
        <v>2014</v>
      </c>
      <c r="E139" s="91">
        <v>43438</v>
      </c>
      <c r="F139" s="140">
        <v>39272</v>
      </c>
      <c r="G139" s="141"/>
      <c r="H139" s="141">
        <v>39661</v>
      </c>
      <c r="I139" s="141">
        <v>41974</v>
      </c>
      <c r="J139" s="141">
        <v>42415</v>
      </c>
      <c r="K139" s="142">
        <f t="shared" si="10"/>
        <v>7.5452054794520551</v>
      </c>
      <c r="L139" s="142">
        <f t="shared" si="11"/>
        <v>1.2082191780821918</v>
      </c>
      <c r="M139" s="141" t="s">
        <v>689</v>
      </c>
      <c r="N139" s="91" t="s">
        <v>689</v>
      </c>
      <c r="O139" s="143">
        <v>2725261.61</v>
      </c>
      <c r="P139" s="143"/>
      <c r="Q139" s="144"/>
      <c r="R139" s="144"/>
      <c r="S139" s="143">
        <v>2388764.14</v>
      </c>
      <c r="T139" s="143">
        <f t="shared" si="8"/>
        <v>336497.46999999974</v>
      </c>
      <c r="U139" s="152">
        <f t="shared" si="9"/>
        <v>0.87652654381316453</v>
      </c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</row>
    <row r="140" spans="1:32" x14ac:dyDescent="0.25">
      <c r="A140" s="139">
        <v>137</v>
      </c>
      <c r="B140" s="91" t="s">
        <v>601</v>
      </c>
      <c r="C140" s="91" t="s">
        <v>266</v>
      </c>
      <c r="D140" s="91">
        <v>2012</v>
      </c>
      <c r="E140" s="91">
        <v>43778</v>
      </c>
      <c r="F140" s="140">
        <v>39192</v>
      </c>
      <c r="G140" s="141"/>
      <c r="H140" s="141">
        <v>39326</v>
      </c>
      <c r="I140" s="141">
        <v>41183</v>
      </c>
      <c r="J140" s="141">
        <v>42415</v>
      </c>
      <c r="K140" s="142">
        <f t="shared" si="10"/>
        <v>8.463013698630137</v>
      </c>
      <c r="L140" s="142">
        <f t="shared" si="11"/>
        <v>3.3753424657534246</v>
      </c>
      <c r="M140" s="141" t="s">
        <v>689</v>
      </c>
      <c r="N140" s="91" t="s">
        <v>689</v>
      </c>
      <c r="O140" s="143">
        <v>548851</v>
      </c>
      <c r="P140" s="143"/>
      <c r="Q140" s="144"/>
      <c r="R140" s="144"/>
      <c r="S140" s="143">
        <v>749098.82</v>
      </c>
      <c r="T140" s="143">
        <f t="shared" si="8"/>
        <v>0</v>
      </c>
      <c r="U140" s="152">
        <f t="shared" si="9"/>
        <v>1.3648491484938534</v>
      </c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</row>
    <row r="141" spans="1:32" ht="24.75" x14ac:dyDescent="0.25">
      <c r="A141" s="139">
        <v>138</v>
      </c>
      <c r="B141" s="91" t="s">
        <v>527</v>
      </c>
      <c r="C141" s="91" t="s">
        <v>265</v>
      </c>
      <c r="D141" s="91">
        <v>2014</v>
      </c>
      <c r="E141" s="91">
        <v>43832</v>
      </c>
      <c r="F141" s="140">
        <v>39976</v>
      </c>
      <c r="G141" s="141"/>
      <c r="H141" s="141">
        <v>40422</v>
      </c>
      <c r="I141" s="141">
        <v>41334</v>
      </c>
      <c r="J141" s="141">
        <v>42415</v>
      </c>
      <c r="K141" s="142">
        <f t="shared" si="10"/>
        <v>5.4602739726027396</v>
      </c>
      <c r="L141" s="142">
        <f t="shared" si="11"/>
        <v>2.9616438356164383</v>
      </c>
      <c r="M141" s="141" t="s">
        <v>689</v>
      </c>
      <c r="N141" s="91" t="s">
        <v>691</v>
      </c>
      <c r="O141" s="143">
        <v>2306183</v>
      </c>
      <c r="P141" s="143"/>
      <c r="Q141" s="144"/>
      <c r="R141" s="144"/>
      <c r="S141" s="143">
        <v>790550.61</v>
      </c>
      <c r="T141" s="143">
        <f t="shared" si="8"/>
        <v>1515632.3900000001</v>
      </c>
      <c r="U141" s="152">
        <f t="shared" si="9"/>
        <v>0.34279613109627466</v>
      </c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</row>
    <row r="142" spans="1:32" x14ac:dyDescent="0.25">
      <c r="A142" s="139">
        <v>139</v>
      </c>
      <c r="B142" s="91" t="s">
        <v>583</v>
      </c>
      <c r="C142" s="91" t="s">
        <v>265</v>
      </c>
      <c r="D142" s="91">
        <v>2010</v>
      </c>
      <c r="E142" s="91">
        <v>44073</v>
      </c>
      <c r="F142" s="140">
        <v>39507</v>
      </c>
      <c r="G142" s="141"/>
      <c r="H142" s="141">
        <v>39722</v>
      </c>
      <c r="I142" s="141">
        <v>40391</v>
      </c>
      <c r="J142" s="141">
        <v>42415</v>
      </c>
      <c r="K142" s="142">
        <f t="shared" si="10"/>
        <v>7.3780821917808215</v>
      </c>
      <c r="L142" s="142">
        <f t="shared" si="11"/>
        <v>5.5452054794520551</v>
      </c>
      <c r="M142" s="141" t="s">
        <v>689</v>
      </c>
      <c r="N142" s="91" t="s">
        <v>689</v>
      </c>
      <c r="O142" s="143">
        <v>195616</v>
      </c>
      <c r="P142" s="143"/>
      <c r="Q142" s="144"/>
      <c r="R142" s="144"/>
      <c r="S142" s="143">
        <v>218649.72</v>
      </c>
      <c r="T142" s="143">
        <f t="shared" si="8"/>
        <v>0</v>
      </c>
      <c r="U142" s="152">
        <f t="shared" si="9"/>
        <v>1.1177496728283984</v>
      </c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</row>
    <row r="143" spans="1:32" ht="24.75" x14ac:dyDescent="0.25">
      <c r="A143" s="139">
        <v>140</v>
      </c>
      <c r="B143" s="91" t="s">
        <v>585</v>
      </c>
      <c r="C143" s="91" t="s">
        <v>265</v>
      </c>
      <c r="D143" s="91">
        <v>2010</v>
      </c>
      <c r="E143" s="91">
        <v>44080</v>
      </c>
      <c r="F143" s="140">
        <v>39682</v>
      </c>
      <c r="G143" s="141"/>
      <c r="H143" s="141">
        <v>39965</v>
      </c>
      <c r="I143" s="141">
        <v>40422</v>
      </c>
      <c r="J143" s="141">
        <v>42415</v>
      </c>
      <c r="K143" s="142">
        <f t="shared" si="10"/>
        <v>6.7123287671232879</v>
      </c>
      <c r="L143" s="142">
        <f t="shared" si="11"/>
        <v>5.4602739726027396</v>
      </c>
      <c r="M143" s="141" t="s">
        <v>689</v>
      </c>
      <c r="N143" s="91" t="s">
        <v>689</v>
      </c>
      <c r="O143" s="143">
        <v>427070.31</v>
      </c>
      <c r="P143" s="143"/>
      <c r="Q143" s="144"/>
      <c r="R143" s="144"/>
      <c r="S143" s="143">
        <v>507112.65</v>
      </c>
      <c r="T143" s="143">
        <f t="shared" si="8"/>
        <v>0</v>
      </c>
      <c r="U143" s="152">
        <f t="shared" si="9"/>
        <v>1.1874219259119183</v>
      </c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</row>
    <row r="144" spans="1:32" x14ac:dyDescent="0.25">
      <c r="A144" s="139">
        <v>141</v>
      </c>
      <c r="B144" s="91" t="s">
        <v>622</v>
      </c>
      <c r="C144" s="91" t="s">
        <v>266</v>
      </c>
      <c r="D144" s="91">
        <v>2011</v>
      </c>
      <c r="E144" s="91">
        <v>44658</v>
      </c>
      <c r="F144" s="140">
        <v>39171</v>
      </c>
      <c r="G144" s="141"/>
      <c r="H144" s="141">
        <v>40210</v>
      </c>
      <c r="I144" s="141">
        <v>40878</v>
      </c>
      <c r="J144" s="141">
        <v>42415</v>
      </c>
      <c r="K144" s="142">
        <f t="shared" si="10"/>
        <v>6.0410958904109586</v>
      </c>
      <c r="L144" s="142">
        <f t="shared" si="11"/>
        <v>4.2109589041095887</v>
      </c>
      <c r="M144" s="141" t="s">
        <v>689</v>
      </c>
      <c r="N144" s="91" t="s">
        <v>689</v>
      </c>
      <c r="O144" s="143">
        <v>552250</v>
      </c>
      <c r="P144" s="143"/>
      <c r="Q144" s="144"/>
      <c r="R144" s="144"/>
      <c r="S144" s="143">
        <v>382083.15</v>
      </c>
      <c r="T144" s="143">
        <f t="shared" si="8"/>
        <v>170166.84999999998</v>
      </c>
      <c r="U144" s="152">
        <f t="shared" si="9"/>
        <v>0.6918662743322771</v>
      </c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</row>
    <row r="145" spans="1:32" x14ac:dyDescent="0.25">
      <c r="A145" s="139">
        <v>142</v>
      </c>
      <c r="B145" s="91" t="s">
        <v>596</v>
      </c>
      <c r="C145" s="91" t="s">
        <v>266</v>
      </c>
      <c r="D145" s="91">
        <v>2013</v>
      </c>
      <c r="E145" s="91">
        <v>44662</v>
      </c>
      <c r="F145" s="140">
        <v>39241</v>
      </c>
      <c r="G145" s="141"/>
      <c r="H145" s="141">
        <v>39326</v>
      </c>
      <c r="I145" s="141">
        <v>41609</v>
      </c>
      <c r="J145" s="141">
        <v>42415</v>
      </c>
      <c r="K145" s="142">
        <f t="shared" si="10"/>
        <v>8.463013698630137</v>
      </c>
      <c r="L145" s="142">
        <f t="shared" si="11"/>
        <v>2.2082191780821918</v>
      </c>
      <c r="M145" s="141" t="s">
        <v>689</v>
      </c>
      <c r="N145" s="91" t="s">
        <v>691</v>
      </c>
      <c r="O145" s="143">
        <v>450806.16</v>
      </c>
      <c r="P145" s="143"/>
      <c r="Q145" s="144"/>
      <c r="R145" s="144"/>
      <c r="S145" s="143">
        <v>457006.17</v>
      </c>
      <c r="T145" s="143">
        <f t="shared" si="8"/>
        <v>0</v>
      </c>
      <c r="U145" s="152">
        <f t="shared" si="9"/>
        <v>1.0137531616693081</v>
      </c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</row>
    <row r="146" spans="1:32" ht="24.75" x14ac:dyDescent="0.25">
      <c r="A146" s="139">
        <v>143</v>
      </c>
      <c r="B146" s="91" t="s">
        <v>340</v>
      </c>
      <c r="C146" s="91" t="s">
        <v>265</v>
      </c>
      <c r="D146" s="91">
        <v>2012</v>
      </c>
      <c r="E146" s="91">
        <v>44679</v>
      </c>
      <c r="F146" s="140">
        <v>39169</v>
      </c>
      <c r="G146" s="141"/>
      <c r="H146" s="141">
        <v>40299</v>
      </c>
      <c r="I146" s="141">
        <v>41153</v>
      </c>
      <c r="J146" s="141">
        <v>42415</v>
      </c>
      <c r="K146" s="142">
        <f t="shared" si="10"/>
        <v>5.7972602739726025</v>
      </c>
      <c r="L146" s="142">
        <f t="shared" si="11"/>
        <v>3.4575342465753423</v>
      </c>
      <c r="M146" s="141" t="s">
        <v>689</v>
      </c>
      <c r="N146" s="91" t="s">
        <v>689</v>
      </c>
      <c r="O146" s="143">
        <v>1883545</v>
      </c>
      <c r="P146" s="143"/>
      <c r="Q146" s="144"/>
      <c r="R146" s="144"/>
      <c r="S146" s="143">
        <v>35464.949999999997</v>
      </c>
      <c r="T146" s="143">
        <f t="shared" si="8"/>
        <v>1848080.05</v>
      </c>
      <c r="U146" s="152">
        <f t="shared" si="9"/>
        <v>1.8828830742031646E-2</v>
      </c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</row>
    <row r="147" spans="1:32" x14ac:dyDescent="0.25">
      <c r="A147" s="139">
        <v>144</v>
      </c>
      <c r="B147" s="91" t="s">
        <v>678</v>
      </c>
      <c r="C147" s="91" t="s">
        <v>268</v>
      </c>
      <c r="D147" s="91">
        <v>2010</v>
      </c>
      <c r="E147" s="91">
        <v>44739</v>
      </c>
      <c r="F147" s="140">
        <v>39507</v>
      </c>
      <c r="G147" s="141"/>
      <c r="H147" s="141">
        <v>39722</v>
      </c>
      <c r="I147" s="141">
        <v>41122</v>
      </c>
      <c r="J147" s="141">
        <v>42415</v>
      </c>
      <c r="K147" s="142">
        <f t="shared" si="10"/>
        <v>7.3780821917808215</v>
      </c>
      <c r="L147" s="142">
        <f t="shared" si="11"/>
        <v>3.5424657534246577</v>
      </c>
      <c r="M147" s="141" t="s">
        <v>689</v>
      </c>
      <c r="N147" s="91" t="s">
        <v>689</v>
      </c>
      <c r="O147" s="143">
        <v>194634</v>
      </c>
      <c r="P147" s="143"/>
      <c r="Q147" s="144"/>
      <c r="R147" s="144"/>
      <c r="S147" s="143">
        <v>197400.45</v>
      </c>
      <c r="T147" s="143">
        <f t="shared" si="8"/>
        <v>0</v>
      </c>
      <c r="U147" s="152">
        <f t="shared" si="9"/>
        <v>1.014213600912482</v>
      </c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</row>
    <row r="148" spans="1:32" ht="24.75" x14ac:dyDescent="0.25">
      <c r="A148" s="139">
        <v>145</v>
      </c>
      <c r="B148" s="91" t="s">
        <v>613</v>
      </c>
      <c r="C148" s="91" t="s">
        <v>266</v>
      </c>
      <c r="D148" s="91">
        <v>2011</v>
      </c>
      <c r="E148" s="91">
        <v>44767</v>
      </c>
      <c r="F148" s="140">
        <v>39171</v>
      </c>
      <c r="G148" s="141"/>
      <c r="H148" s="141">
        <v>39326</v>
      </c>
      <c r="I148" s="141">
        <v>39995</v>
      </c>
      <c r="J148" s="141">
        <v>42415</v>
      </c>
      <c r="K148" s="142">
        <f t="shared" si="10"/>
        <v>8.463013698630137</v>
      </c>
      <c r="L148" s="142">
        <f t="shared" si="11"/>
        <v>6.6301369863013697</v>
      </c>
      <c r="M148" s="141" t="s">
        <v>689</v>
      </c>
      <c r="N148" s="91" t="s">
        <v>689</v>
      </c>
      <c r="O148" s="143">
        <v>896408</v>
      </c>
      <c r="P148" s="143"/>
      <c r="Q148" s="144"/>
      <c r="R148" s="144"/>
      <c r="S148" s="143">
        <v>971347</v>
      </c>
      <c r="T148" s="143">
        <f t="shared" si="8"/>
        <v>0</v>
      </c>
      <c r="U148" s="152">
        <f t="shared" si="9"/>
        <v>1.0835992092886275</v>
      </c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</row>
    <row r="149" spans="1:32" ht="24.75" x14ac:dyDescent="0.25">
      <c r="A149" s="139">
        <v>146</v>
      </c>
      <c r="B149" s="91" t="s">
        <v>627</v>
      </c>
      <c r="C149" s="91" t="s">
        <v>266</v>
      </c>
      <c r="D149" s="91">
        <v>2010</v>
      </c>
      <c r="E149" s="91">
        <v>45017</v>
      </c>
      <c r="F149" s="140">
        <v>39210</v>
      </c>
      <c r="G149" s="141"/>
      <c r="H149" s="141">
        <v>39326</v>
      </c>
      <c r="I149" s="141">
        <v>40391</v>
      </c>
      <c r="J149" s="141">
        <v>42415</v>
      </c>
      <c r="K149" s="142">
        <f t="shared" si="10"/>
        <v>8.463013698630137</v>
      </c>
      <c r="L149" s="142">
        <f t="shared" si="11"/>
        <v>5.5452054794520551</v>
      </c>
      <c r="M149" s="141" t="s">
        <v>689</v>
      </c>
      <c r="N149" s="91" t="s">
        <v>689</v>
      </c>
      <c r="O149" s="143">
        <v>854653.72</v>
      </c>
      <c r="P149" s="143"/>
      <c r="Q149" s="144"/>
      <c r="R149" s="144"/>
      <c r="S149" s="143">
        <v>996301.79</v>
      </c>
      <c r="T149" s="143">
        <f t="shared" si="8"/>
        <v>0</v>
      </c>
      <c r="U149" s="152">
        <f t="shared" si="9"/>
        <v>1.1657373819188432</v>
      </c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</row>
    <row r="150" spans="1:32" x14ac:dyDescent="0.25">
      <c r="A150" s="139">
        <v>147</v>
      </c>
      <c r="B150" s="91" t="s">
        <v>665</v>
      </c>
      <c r="C150" s="91" t="s">
        <v>268</v>
      </c>
      <c r="D150" s="91">
        <v>2011</v>
      </c>
      <c r="E150" s="91">
        <v>45335</v>
      </c>
      <c r="F150" s="140">
        <v>39182</v>
      </c>
      <c r="G150" s="141"/>
      <c r="H150" s="141">
        <v>39356</v>
      </c>
      <c r="I150" s="141">
        <v>40695</v>
      </c>
      <c r="J150" s="141">
        <v>42415</v>
      </c>
      <c r="K150" s="142">
        <f t="shared" si="10"/>
        <v>8.3808219178082197</v>
      </c>
      <c r="L150" s="142">
        <f t="shared" si="11"/>
        <v>4.7123287671232879</v>
      </c>
      <c r="M150" s="141" t="s">
        <v>689</v>
      </c>
      <c r="N150" s="91" t="s">
        <v>689</v>
      </c>
      <c r="O150" s="143">
        <v>3473855</v>
      </c>
      <c r="P150" s="143"/>
      <c r="Q150" s="144"/>
      <c r="R150" s="144"/>
      <c r="S150" s="143">
        <v>5572339.0199999996</v>
      </c>
      <c r="T150" s="143">
        <f t="shared" si="8"/>
        <v>0</v>
      </c>
      <c r="U150" s="152">
        <f t="shared" si="9"/>
        <v>1.6040793354932774</v>
      </c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</row>
    <row r="151" spans="1:32" x14ac:dyDescent="0.25">
      <c r="A151" s="139">
        <v>148</v>
      </c>
      <c r="B151" s="91" t="s">
        <v>621</v>
      </c>
      <c r="C151" s="91" t="s">
        <v>266</v>
      </c>
      <c r="D151" s="91">
        <v>2011</v>
      </c>
      <c r="E151" s="91">
        <v>45338</v>
      </c>
      <c r="F151" s="140">
        <v>39210</v>
      </c>
      <c r="G151" s="141"/>
      <c r="H151" s="141">
        <v>40210</v>
      </c>
      <c r="I151" s="141">
        <v>40848</v>
      </c>
      <c r="J151" s="141">
        <v>42415</v>
      </c>
      <c r="K151" s="142">
        <f t="shared" si="10"/>
        <v>6.0410958904109586</v>
      </c>
      <c r="L151" s="142">
        <f t="shared" si="11"/>
        <v>4.2931506849315069</v>
      </c>
      <c r="M151" s="141" t="s">
        <v>689</v>
      </c>
      <c r="N151" s="91" t="s">
        <v>689</v>
      </c>
      <c r="O151" s="143">
        <v>1146030</v>
      </c>
      <c r="P151" s="143"/>
      <c r="Q151" s="144"/>
      <c r="R151" s="144"/>
      <c r="S151" s="143">
        <v>526801.13</v>
      </c>
      <c r="T151" s="143">
        <f t="shared" si="8"/>
        <v>619228.87</v>
      </c>
      <c r="U151" s="152">
        <f t="shared" si="9"/>
        <v>0.45967481654057923</v>
      </c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</row>
    <row r="152" spans="1:32" ht="24.75" x14ac:dyDescent="0.25">
      <c r="A152" s="139">
        <v>149</v>
      </c>
      <c r="B152" s="91" t="s">
        <v>519</v>
      </c>
      <c r="C152" s="91" t="s">
        <v>130</v>
      </c>
      <c r="D152" s="91">
        <v>2012</v>
      </c>
      <c r="E152" s="91">
        <v>45447</v>
      </c>
      <c r="F152" s="140">
        <v>39990</v>
      </c>
      <c r="G152" s="141"/>
      <c r="H152" s="141">
        <v>39356</v>
      </c>
      <c r="I152" s="141">
        <v>41122</v>
      </c>
      <c r="J152" s="141">
        <v>42415</v>
      </c>
      <c r="K152" s="142">
        <f t="shared" si="10"/>
        <v>8.3808219178082197</v>
      </c>
      <c r="L152" s="142">
        <f t="shared" si="11"/>
        <v>3.5424657534246577</v>
      </c>
      <c r="M152" s="141" t="s">
        <v>689</v>
      </c>
      <c r="N152" s="91" t="s">
        <v>691</v>
      </c>
      <c r="O152" s="143">
        <v>5018116</v>
      </c>
      <c r="P152" s="143"/>
      <c r="Q152" s="144"/>
      <c r="R152" s="144"/>
      <c r="S152" s="143">
        <v>5428551.5899999999</v>
      </c>
      <c r="T152" s="143">
        <f t="shared" si="8"/>
        <v>0</v>
      </c>
      <c r="U152" s="152">
        <f t="shared" si="9"/>
        <v>1.081790773668843</v>
      </c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</row>
    <row r="153" spans="1:32" ht="24.75" x14ac:dyDescent="0.25">
      <c r="A153" s="139">
        <v>150</v>
      </c>
      <c r="B153" s="91" t="s">
        <v>457</v>
      </c>
      <c r="C153" s="91" t="s">
        <v>130</v>
      </c>
      <c r="D153" s="91">
        <v>2010</v>
      </c>
      <c r="E153" s="91">
        <v>46465</v>
      </c>
      <c r="F153" s="140">
        <v>39185</v>
      </c>
      <c r="G153" s="141"/>
      <c r="H153" s="141">
        <v>39387</v>
      </c>
      <c r="I153" s="141">
        <v>40391</v>
      </c>
      <c r="J153" s="141">
        <v>42415</v>
      </c>
      <c r="K153" s="142">
        <f t="shared" si="10"/>
        <v>8.2958904109589042</v>
      </c>
      <c r="L153" s="142">
        <f t="shared" si="11"/>
        <v>5.5452054794520551</v>
      </c>
      <c r="M153" s="141" t="s">
        <v>689</v>
      </c>
      <c r="N153" s="91" t="s">
        <v>689</v>
      </c>
      <c r="O153" s="143">
        <v>1463363</v>
      </c>
      <c r="P153" s="143"/>
      <c r="Q153" s="144"/>
      <c r="R153" s="144"/>
      <c r="S153" s="143">
        <v>888178.52</v>
      </c>
      <c r="T153" s="143">
        <f t="shared" si="8"/>
        <v>575184.48</v>
      </c>
      <c r="U153" s="152">
        <f t="shared" si="9"/>
        <v>0.60694340365309218</v>
      </c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</row>
    <row r="154" spans="1:32" ht="24.75" x14ac:dyDescent="0.25">
      <c r="A154" s="139">
        <v>151</v>
      </c>
      <c r="B154" s="91" t="s">
        <v>464</v>
      </c>
      <c r="C154" s="91" t="s">
        <v>265</v>
      </c>
      <c r="D154" s="91">
        <v>2010</v>
      </c>
      <c r="E154" s="91">
        <v>47822</v>
      </c>
      <c r="F154" s="140">
        <v>39217</v>
      </c>
      <c r="G154" s="141"/>
      <c r="H154" s="141">
        <v>39295</v>
      </c>
      <c r="I154" s="141">
        <v>41244</v>
      </c>
      <c r="J154" s="141">
        <v>42415</v>
      </c>
      <c r="K154" s="142">
        <f t="shared" si="10"/>
        <v>8.5479452054794525</v>
      </c>
      <c r="L154" s="142">
        <f t="shared" si="11"/>
        <v>3.2082191780821918</v>
      </c>
      <c r="M154" s="141" t="s">
        <v>689</v>
      </c>
      <c r="N154" s="91" t="s">
        <v>689</v>
      </c>
      <c r="O154" s="143">
        <v>1510311</v>
      </c>
      <c r="P154" s="143"/>
      <c r="Q154" s="144"/>
      <c r="R154" s="144"/>
      <c r="S154" s="143">
        <v>1704481.34</v>
      </c>
      <c r="T154" s="143">
        <f t="shared" si="8"/>
        <v>0</v>
      </c>
      <c r="U154" s="152">
        <f t="shared" si="9"/>
        <v>1.1285631502385933</v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</row>
    <row r="155" spans="1:32" ht="24.75" x14ac:dyDescent="0.25">
      <c r="A155" s="139">
        <v>152</v>
      </c>
      <c r="B155" s="91" t="s">
        <v>475</v>
      </c>
      <c r="C155" s="91" t="s">
        <v>130</v>
      </c>
      <c r="D155" s="91">
        <v>2010</v>
      </c>
      <c r="E155" s="91">
        <v>47975</v>
      </c>
      <c r="F155" s="140">
        <v>39366</v>
      </c>
      <c r="G155" s="141"/>
      <c r="H155" s="141">
        <v>40360</v>
      </c>
      <c r="I155" s="141">
        <v>40360</v>
      </c>
      <c r="J155" s="141">
        <v>42415</v>
      </c>
      <c r="K155" s="142">
        <f t="shared" si="10"/>
        <v>5.6301369863013697</v>
      </c>
      <c r="L155" s="142">
        <f t="shared" si="11"/>
        <v>5.6301369863013697</v>
      </c>
      <c r="M155" s="141" t="s">
        <v>689</v>
      </c>
      <c r="N155" s="91" t="s">
        <v>689</v>
      </c>
      <c r="O155" s="143">
        <v>114859</v>
      </c>
      <c r="P155" s="143"/>
      <c r="Q155" s="144"/>
      <c r="R155" s="144"/>
      <c r="S155" s="143">
        <v>3900</v>
      </c>
      <c r="T155" s="143">
        <f t="shared" si="8"/>
        <v>110959</v>
      </c>
      <c r="U155" s="152">
        <f t="shared" si="9"/>
        <v>3.3954674862222374E-2</v>
      </c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</row>
    <row r="156" spans="1:32" ht="36.75" x14ac:dyDescent="0.25">
      <c r="A156" s="139">
        <v>153</v>
      </c>
      <c r="B156" s="91" t="s">
        <v>536</v>
      </c>
      <c r="C156" s="91" t="s">
        <v>265</v>
      </c>
      <c r="D156" s="91">
        <v>2013</v>
      </c>
      <c r="E156" s="91">
        <v>47995</v>
      </c>
      <c r="F156" s="140">
        <v>40116</v>
      </c>
      <c r="G156" s="141"/>
      <c r="H156" s="141">
        <v>39783</v>
      </c>
      <c r="I156" s="141">
        <v>41579</v>
      </c>
      <c r="J156" s="141">
        <v>42415</v>
      </c>
      <c r="K156" s="142">
        <f t="shared" si="10"/>
        <v>7.2109589041095887</v>
      </c>
      <c r="L156" s="142">
        <f t="shared" si="11"/>
        <v>2.2904109589041095</v>
      </c>
      <c r="M156" s="141" t="s">
        <v>689</v>
      </c>
      <c r="N156" s="91" t="s">
        <v>691</v>
      </c>
      <c r="O156" s="143">
        <v>2206919.16</v>
      </c>
      <c r="P156" s="143"/>
      <c r="Q156" s="144"/>
      <c r="R156" s="144"/>
      <c r="S156" s="143">
        <v>2380327.85</v>
      </c>
      <c r="T156" s="143">
        <f t="shared" si="8"/>
        <v>0</v>
      </c>
      <c r="U156" s="152">
        <f t="shared" si="9"/>
        <v>1.0785750077044054</v>
      </c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</row>
    <row r="157" spans="1:32" x14ac:dyDescent="0.25">
      <c r="A157" s="139">
        <v>154</v>
      </c>
      <c r="B157" s="91" t="s">
        <v>148</v>
      </c>
      <c r="C157" s="91" t="s">
        <v>264</v>
      </c>
      <c r="D157" s="91">
        <v>2015</v>
      </c>
      <c r="E157" s="91">
        <v>48153</v>
      </c>
      <c r="F157" s="140">
        <v>39848</v>
      </c>
      <c r="G157" s="141"/>
      <c r="H157" s="141">
        <v>40210</v>
      </c>
      <c r="I157" s="141">
        <v>41730</v>
      </c>
      <c r="J157" s="141">
        <v>42415</v>
      </c>
      <c r="K157" s="142">
        <f t="shared" si="10"/>
        <v>6.0410958904109586</v>
      </c>
      <c r="L157" s="142">
        <f t="shared" si="11"/>
        <v>1.8767123287671232</v>
      </c>
      <c r="M157" s="141" t="s">
        <v>689</v>
      </c>
      <c r="N157" s="91" t="s">
        <v>689</v>
      </c>
      <c r="O157" s="143">
        <v>2418079</v>
      </c>
      <c r="P157" s="143"/>
      <c r="Q157" s="144"/>
      <c r="R157" s="144"/>
      <c r="S157" s="143">
        <v>2417567.41</v>
      </c>
      <c r="T157" s="143">
        <f t="shared" si="8"/>
        <v>511.58999999985099</v>
      </c>
      <c r="U157" s="152">
        <f t="shared" si="9"/>
        <v>0.99978843122991434</v>
      </c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</row>
    <row r="158" spans="1:32" ht="24.75" x14ac:dyDescent="0.25">
      <c r="A158" s="139">
        <v>155</v>
      </c>
      <c r="B158" s="91" t="s">
        <v>667</v>
      </c>
      <c r="C158" s="91" t="s">
        <v>268</v>
      </c>
      <c r="D158" s="91">
        <v>2011</v>
      </c>
      <c r="E158" s="91">
        <v>48282</v>
      </c>
      <c r="F158" s="140">
        <v>39253</v>
      </c>
      <c r="G158" s="141"/>
      <c r="H158" s="141">
        <v>39479</v>
      </c>
      <c r="I158" s="141">
        <v>40787</v>
      </c>
      <c r="J158" s="141">
        <v>42415</v>
      </c>
      <c r="K158" s="142">
        <f t="shared" si="10"/>
        <v>8.043835616438356</v>
      </c>
      <c r="L158" s="142">
        <f t="shared" si="11"/>
        <v>4.4602739726027396</v>
      </c>
      <c r="M158" s="141" t="s">
        <v>689</v>
      </c>
      <c r="N158" s="91" t="s">
        <v>689</v>
      </c>
      <c r="O158" s="143">
        <v>289539</v>
      </c>
      <c r="P158" s="143"/>
      <c r="Q158" s="144"/>
      <c r="R158" s="144"/>
      <c r="S158" s="143">
        <v>572710.15</v>
      </c>
      <c r="T158" s="143">
        <f t="shared" si="8"/>
        <v>0</v>
      </c>
      <c r="U158" s="152">
        <f t="shared" si="9"/>
        <v>1.9780069351624481</v>
      </c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</row>
    <row r="159" spans="1:32" ht="24.75" x14ac:dyDescent="0.25">
      <c r="A159" s="139">
        <v>156</v>
      </c>
      <c r="B159" s="91" t="s">
        <v>474</v>
      </c>
      <c r="C159" s="91" t="s">
        <v>130</v>
      </c>
      <c r="D159" s="91">
        <v>2010</v>
      </c>
      <c r="E159" s="91">
        <v>48604</v>
      </c>
      <c r="F159" s="140">
        <v>39170</v>
      </c>
      <c r="G159" s="141"/>
      <c r="H159" s="141">
        <v>39569</v>
      </c>
      <c r="I159" s="141">
        <v>39783</v>
      </c>
      <c r="J159" s="141">
        <v>42415</v>
      </c>
      <c r="K159" s="142">
        <f t="shared" si="10"/>
        <v>7.7972602739726025</v>
      </c>
      <c r="L159" s="142">
        <f t="shared" si="11"/>
        <v>7.2109589041095887</v>
      </c>
      <c r="M159" s="141" t="s">
        <v>689</v>
      </c>
      <c r="N159" s="91" t="s">
        <v>689</v>
      </c>
      <c r="O159" s="143">
        <v>1840995</v>
      </c>
      <c r="P159" s="143"/>
      <c r="Q159" s="144"/>
      <c r="R159" s="144"/>
      <c r="S159" s="143">
        <v>1314494.48</v>
      </c>
      <c r="T159" s="143">
        <f t="shared" si="8"/>
        <v>526500.52</v>
      </c>
      <c r="U159" s="152">
        <f t="shared" si="9"/>
        <v>0.71401306358789673</v>
      </c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</row>
    <row r="160" spans="1:32" x14ac:dyDescent="0.25">
      <c r="A160" s="139">
        <v>157</v>
      </c>
      <c r="B160" s="91" t="s">
        <v>628</v>
      </c>
      <c r="C160" s="91" t="s">
        <v>266</v>
      </c>
      <c r="D160" s="91">
        <v>2010</v>
      </c>
      <c r="E160" s="91">
        <v>49219</v>
      </c>
      <c r="F160" s="140">
        <v>39232</v>
      </c>
      <c r="G160" s="141"/>
      <c r="H160" s="141">
        <v>40026</v>
      </c>
      <c r="I160" s="141">
        <v>40391</v>
      </c>
      <c r="J160" s="141">
        <v>42415</v>
      </c>
      <c r="K160" s="142">
        <f t="shared" si="10"/>
        <v>6.5452054794520551</v>
      </c>
      <c r="L160" s="142">
        <f t="shared" si="11"/>
        <v>5.5452054794520551</v>
      </c>
      <c r="M160" s="141" t="s">
        <v>689</v>
      </c>
      <c r="N160" s="91" t="s">
        <v>689</v>
      </c>
      <c r="O160" s="143">
        <v>675878.96</v>
      </c>
      <c r="P160" s="143"/>
      <c r="Q160" s="144"/>
      <c r="R160" s="144"/>
      <c r="S160" s="143">
        <v>656257</v>
      </c>
      <c r="T160" s="143">
        <f t="shared" si="8"/>
        <v>19621.959999999963</v>
      </c>
      <c r="U160" s="152">
        <f t="shared" si="9"/>
        <v>0.97096823372042829</v>
      </c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</row>
    <row r="161" spans="1:32" ht="24.75" x14ac:dyDescent="0.25">
      <c r="A161" s="139">
        <v>158</v>
      </c>
      <c r="B161" s="91" t="s">
        <v>561</v>
      </c>
      <c r="C161" s="91" t="s">
        <v>265</v>
      </c>
      <c r="D161" s="91">
        <v>2012</v>
      </c>
      <c r="E161" s="91">
        <v>50757</v>
      </c>
      <c r="F161" s="140">
        <v>40026</v>
      </c>
      <c r="G161" s="141"/>
      <c r="H161" s="141">
        <v>40360</v>
      </c>
      <c r="I161" s="141">
        <v>40878</v>
      </c>
      <c r="J161" s="141">
        <v>42415</v>
      </c>
      <c r="K161" s="142">
        <f t="shared" si="10"/>
        <v>5.6301369863013697</v>
      </c>
      <c r="L161" s="142">
        <f t="shared" si="11"/>
        <v>4.2109589041095887</v>
      </c>
      <c r="M161" s="141" t="s">
        <v>689</v>
      </c>
      <c r="N161" s="91" t="s">
        <v>689</v>
      </c>
      <c r="O161" s="143">
        <v>559368</v>
      </c>
      <c r="P161" s="143"/>
      <c r="Q161" s="144"/>
      <c r="R161" s="144"/>
      <c r="S161" s="143">
        <v>255563.5</v>
      </c>
      <c r="T161" s="143">
        <f t="shared" si="8"/>
        <v>303804.5</v>
      </c>
      <c r="U161" s="152">
        <f t="shared" si="9"/>
        <v>0.45687901345804549</v>
      </c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</row>
    <row r="162" spans="1:32" ht="24.75" x14ac:dyDescent="0.25">
      <c r="A162" s="139">
        <v>159</v>
      </c>
      <c r="B162" s="91" t="s">
        <v>478</v>
      </c>
      <c r="C162" s="91" t="s">
        <v>130</v>
      </c>
      <c r="D162" s="91">
        <v>2010</v>
      </c>
      <c r="E162" s="91">
        <v>52031</v>
      </c>
      <c r="F162" s="140">
        <v>39241</v>
      </c>
      <c r="G162" s="141"/>
      <c r="H162" s="141">
        <v>40210</v>
      </c>
      <c r="I162" s="141">
        <v>40210</v>
      </c>
      <c r="J162" s="141">
        <v>42415</v>
      </c>
      <c r="K162" s="142">
        <f t="shared" si="10"/>
        <v>6.0410958904109586</v>
      </c>
      <c r="L162" s="142">
        <f t="shared" si="11"/>
        <v>6.0410958904109586</v>
      </c>
      <c r="M162" s="141" t="s">
        <v>689</v>
      </c>
      <c r="N162" s="91" t="s">
        <v>691</v>
      </c>
      <c r="O162" s="143">
        <v>4523485.2</v>
      </c>
      <c r="P162" s="143"/>
      <c r="Q162" s="144"/>
      <c r="R162" s="144"/>
      <c r="S162" s="143">
        <v>3961871.82</v>
      </c>
      <c r="T162" s="143">
        <f t="shared" si="8"/>
        <v>561613.38000000035</v>
      </c>
      <c r="U162" s="152">
        <f t="shared" si="9"/>
        <v>0.87584498342119033</v>
      </c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</row>
    <row r="163" spans="1:32" ht="24.75" x14ac:dyDescent="0.25">
      <c r="A163" s="139">
        <v>160</v>
      </c>
      <c r="B163" s="91" t="s">
        <v>132</v>
      </c>
      <c r="C163" s="91" t="s">
        <v>264</v>
      </c>
      <c r="D163" s="91">
        <v>2012</v>
      </c>
      <c r="E163" s="91">
        <v>52118</v>
      </c>
      <c r="F163" s="140">
        <v>39357</v>
      </c>
      <c r="G163" s="141"/>
      <c r="H163" s="141">
        <v>40118</v>
      </c>
      <c r="I163" s="141">
        <v>41061</v>
      </c>
      <c r="J163" s="141">
        <v>42415</v>
      </c>
      <c r="K163" s="142">
        <f t="shared" si="10"/>
        <v>6.2931506849315069</v>
      </c>
      <c r="L163" s="142">
        <f t="shared" si="11"/>
        <v>3.7095890410958905</v>
      </c>
      <c r="M163" s="141" t="s">
        <v>689</v>
      </c>
      <c r="N163" s="91" t="s">
        <v>689</v>
      </c>
      <c r="O163" s="143">
        <v>536134.72</v>
      </c>
      <c r="P163" s="143"/>
      <c r="Q163" s="144"/>
      <c r="R163" s="144"/>
      <c r="S163" s="143">
        <v>535072.72</v>
      </c>
      <c r="T163" s="143">
        <f t="shared" si="8"/>
        <v>1062</v>
      </c>
      <c r="U163" s="152">
        <f t="shared" si="9"/>
        <v>0.9980191545886079</v>
      </c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</row>
    <row r="164" spans="1:32" ht="24.75" x14ac:dyDescent="0.25">
      <c r="A164" s="139">
        <v>161</v>
      </c>
      <c r="B164" s="91" t="s">
        <v>618</v>
      </c>
      <c r="C164" s="91" t="s">
        <v>266</v>
      </c>
      <c r="D164" s="91">
        <v>2011</v>
      </c>
      <c r="E164" s="91">
        <v>52191</v>
      </c>
      <c r="F164" s="140">
        <v>39253</v>
      </c>
      <c r="G164" s="141"/>
      <c r="H164" s="141">
        <v>39692</v>
      </c>
      <c r="I164" s="141">
        <v>40878</v>
      </c>
      <c r="J164" s="141">
        <v>42415</v>
      </c>
      <c r="K164" s="142">
        <f t="shared" si="10"/>
        <v>7.4602739726027396</v>
      </c>
      <c r="L164" s="142">
        <f t="shared" si="11"/>
        <v>4.2109589041095887</v>
      </c>
      <c r="M164" s="141" t="s">
        <v>689</v>
      </c>
      <c r="N164" s="91" t="s">
        <v>689</v>
      </c>
      <c r="O164" s="143">
        <v>838838</v>
      </c>
      <c r="P164" s="143"/>
      <c r="Q164" s="144"/>
      <c r="R164" s="144"/>
      <c r="S164" s="143">
        <v>928633.71</v>
      </c>
      <c r="T164" s="143">
        <f t="shared" si="8"/>
        <v>0</v>
      </c>
      <c r="U164" s="152">
        <f t="shared" si="9"/>
        <v>1.1070477374653984</v>
      </c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</row>
    <row r="165" spans="1:32" ht="24.75" x14ac:dyDescent="0.25">
      <c r="A165" s="139">
        <v>162</v>
      </c>
      <c r="B165" s="91" t="s">
        <v>349</v>
      </c>
      <c r="C165" s="91" t="s">
        <v>130</v>
      </c>
      <c r="D165" s="91">
        <v>2012</v>
      </c>
      <c r="E165" s="91">
        <v>53326</v>
      </c>
      <c r="F165" s="140">
        <v>39358</v>
      </c>
      <c r="G165" s="141"/>
      <c r="H165" s="141">
        <v>39904</v>
      </c>
      <c r="I165" s="141">
        <v>41091</v>
      </c>
      <c r="J165" s="141">
        <v>42415</v>
      </c>
      <c r="K165" s="142">
        <f t="shared" si="10"/>
        <v>6.8794520547945206</v>
      </c>
      <c r="L165" s="142">
        <f t="shared" si="11"/>
        <v>3.6273972602739728</v>
      </c>
      <c r="M165" s="141" t="s">
        <v>689</v>
      </c>
      <c r="N165" s="91" t="s">
        <v>689</v>
      </c>
      <c r="O165" s="143">
        <v>203592</v>
      </c>
      <c r="P165" s="143"/>
      <c r="Q165" s="144"/>
      <c r="R165" s="144"/>
      <c r="S165" s="143">
        <v>238631.3</v>
      </c>
      <c r="T165" s="143">
        <f t="shared" si="8"/>
        <v>0</v>
      </c>
      <c r="U165" s="152">
        <f t="shared" si="9"/>
        <v>1.1721054854807653</v>
      </c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</row>
    <row r="166" spans="1:32" ht="24.75" x14ac:dyDescent="0.25">
      <c r="A166" s="139">
        <v>163</v>
      </c>
      <c r="B166" s="91" t="s">
        <v>208</v>
      </c>
      <c r="C166" s="91" t="s">
        <v>265</v>
      </c>
      <c r="D166" s="91">
        <v>2015</v>
      </c>
      <c r="E166" s="91">
        <v>53562</v>
      </c>
      <c r="F166" s="140">
        <v>41953</v>
      </c>
      <c r="G166" s="141"/>
      <c r="H166" s="141">
        <v>41974</v>
      </c>
      <c r="I166" s="141">
        <v>42186</v>
      </c>
      <c r="J166" s="141">
        <v>42415</v>
      </c>
      <c r="K166" s="142">
        <f t="shared" si="10"/>
        <v>1.2082191780821918</v>
      </c>
      <c r="L166" s="142">
        <f t="shared" si="11"/>
        <v>0.62739726027397258</v>
      </c>
      <c r="M166" s="141" t="s">
        <v>689</v>
      </c>
      <c r="N166" s="91" t="s">
        <v>691</v>
      </c>
      <c r="O166" s="143">
        <v>4481453</v>
      </c>
      <c r="P166" s="143"/>
      <c r="Q166" s="144">
        <v>11300</v>
      </c>
      <c r="R166" s="144">
        <v>0</v>
      </c>
      <c r="S166" s="143">
        <v>82879.66</v>
      </c>
      <c r="T166" s="143">
        <f t="shared" si="8"/>
        <v>4398573.34</v>
      </c>
      <c r="U166" s="152">
        <f t="shared" si="9"/>
        <v>1.8493925965529484E-2</v>
      </c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</row>
    <row r="167" spans="1:32" x14ac:dyDescent="0.25">
      <c r="A167" s="139">
        <v>164</v>
      </c>
      <c r="B167" s="91" t="s">
        <v>514</v>
      </c>
      <c r="C167" s="91" t="s">
        <v>265</v>
      </c>
      <c r="D167" s="91">
        <v>2013</v>
      </c>
      <c r="E167" s="91">
        <v>55121</v>
      </c>
      <c r="F167" s="140">
        <v>39707</v>
      </c>
      <c r="G167" s="141"/>
      <c r="H167" s="141">
        <v>40118</v>
      </c>
      <c r="I167" s="141">
        <v>41609</v>
      </c>
      <c r="J167" s="141">
        <v>42415</v>
      </c>
      <c r="K167" s="142">
        <f t="shared" si="10"/>
        <v>6.2931506849315069</v>
      </c>
      <c r="L167" s="142">
        <f t="shared" si="11"/>
        <v>2.2082191780821918</v>
      </c>
      <c r="M167" s="141" t="s">
        <v>689</v>
      </c>
      <c r="N167" s="91" t="s">
        <v>691</v>
      </c>
      <c r="O167" s="143">
        <v>937668</v>
      </c>
      <c r="P167" s="143"/>
      <c r="Q167" s="144"/>
      <c r="R167" s="144"/>
      <c r="S167" s="143">
        <v>1092993.68</v>
      </c>
      <c r="T167" s="143">
        <f t="shared" si="8"/>
        <v>0</v>
      </c>
      <c r="U167" s="152">
        <f t="shared" si="9"/>
        <v>1.1656510406668457</v>
      </c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</row>
    <row r="168" spans="1:32" ht="24.75" x14ac:dyDescent="0.25">
      <c r="A168" s="139">
        <v>165</v>
      </c>
      <c r="B168" s="91" t="s">
        <v>466</v>
      </c>
      <c r="C168" s="91" t="s">
        <v>130</v>
      </c>
      <c r="D168" s="91">
        <v>2010</v>
      </c>
      <c r="E168" s="91">
        <v>55191</v>
      </c>
      <c r="F168" s="140">
        <v>39279</v>
      </c>
      <c r="G168" s="141"/>
      <c r="H168" s="141">
        <v>39295</v>
      </c>
      <c r="I168" s="141">
        <v>40210</v>
      </c>
      <c r="J168" s="141">
        <v>42415</v>
      </c>
      <c r="K168" s="142">
        <f t="shared" si="10"/>
        <v>8.5479452054794525</v>
      </c>
      <c r="L168" s="142">
        <f t="shared" si="11"/>
        <v>6.0410958904109586</v>
      </c>
      <c r="M168" s="141" t="s">
        <v>689</v>
      </c>
      <c r="N168" s="91" t="s">
        <v>689</v>
      </c>
      <c r="O168" s="143">
        <v>2477562</v>
      </c>
      <c r="P168" s="143"/>
      <c r="Q168" s="144"/>
      <c r="R168" s="144"/>
      <c r="S168" s="143">
        <v>1796485.8</v>
      </c>
      <c r="T168" s="143">
        <f t="shared" si="8"/>
        <v>681076.2</v>
      </c>
      <c r="U168" s="152">
        <f t="shared" si="9"/>
        <v>0.72510225778406356</v>
      </c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</row>
    <row r="169" spans="1:32" ht="24.75" x14ac:dyDescent="0.25">
      <c r="A169" s="139">
        <v>166</v>
      </c>
      <c r="B169" s="91" t="s">
        <v>500</v>
      </c>
      <c r="C169" s="91" t="s">
        <v>265</v>
      </c>
      <c r="D169" s="91">
        <v>2010</v>
      </c>
      <c r="E169" s="91">
        <v>55606</v>
      </c>
      <c r="F169" s="140">
        <v>39510</v>
      </c>
      <c r="G169" s="141"/>
      <c r="H169" s="141">
        <v>39873</v>
      </c>
      <c r="I169" s="141">
        <v>40148</v>
      </c>
      <c r="J169" s="141">
        <v>42415</v>
      </c>
      <c r="K169" s="142">
        <f t="shared" si="10"/>
        <v>6.9643835616438352</v>
      </c>
      <c r="L169" s="142">
        <f t="shared" si="11"/>
        <v>6.2109589041095887</v>
      </c>
      <c r="M169" s="141" t="s">
        <v>689</v>
      </c>
      <c r="N169" s="91" t="s">
        <v>689</v>
      </c>
      <c r="O169" s="143">
        <v>679069.93</v>
      </c>
      <c r="P169" s="143"/>
      <c r="Q169" s="144"/>
      <c r="R169" s="144"/>
      <c r="S169" s="143">
        <v>482980.92</v>
      </c>
      <c r="T169" s="143">
        <f t="shared" si="8"/>
        <v>196089.01000000007</v>
      </c>
      <c r="U169" s="152">
        <f t="shared" si="9"/>
        <v>0.71123885576850676</v>
      </c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</row>
    <row r="170" spans="1:32" ht="24.75" x14ac:dyDescent="0.25">
      <c r="A170" s="139">
        <v>167</v>
      </c>
      <c r="B170" s="91" t="s">
        <v>615</v>
      </c>
      <c r="C170" s="91" t="s">
        <v>266</v>
      </c>
      <c r="D170" s="91">
        <v>2011</v>
      </c>
      <c r="E170" s="91">
        <v>56494</v>
      </c>
      <c r="F170" s="140">
        <v>39932</v>
      </c>
      <c r="G170" s="141"/>
      <c r="H170" s="141">
        <v>39692</v>
      </c>
      <c r="I170" s="141">
        <v>40878</v>
      </c>
      <c r="J170" s="141">
        <v>42415</v>
      </c>
      <c r="K170" s="142">
        <f t="shared" si="10"/>
        <v>7.4602739726027396</v>
      </c>
      <c r="L170" s="142">
        <f t="shared" si="11"/>
        <v>4.2109589041095887</v>
      </c>
      <c r="M170" s="141" t="s">
        <v>689</v>
      </c>
      <c r="N170" s="91" t="s">
        <v>689</v>
      </c>
      <c r="O170" s="143">
        <v>954832</v>
      </c>
      <c r="P170" s="143"/>
      <c r="Q170" s="144"/>
      <c r="R170" s="144"/>
      <c r="S170" s="143">
        <v>949825.29</v>
      </c>
      <c r="T170" s="143">
        <f t="shared" si="8"/>
        <v>5006.7099999999627</v>
      </c>
      <c r="U170" s="152">
        <f t="shared" si="9"/>
        <v>0.99475644930207618</v>
      </c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</row>
    <row r="171" spans="1:32" ht="24.75" x14ac:dyDescent="0.25">
      <c r="A171" s="139">
        <v>168</v>
      </c>
      <c r="B171" s="91" t="s">
        <v>139</v>
      </c>
      <c r="C171" s="91" t="s">
        <v>264</v>
      </c>
      <c r="D171" s="91">
        <v>2015</v>
      </c>
      <c r="E171" s="91">
        <v>58537</v>
      </c>
      <c r="F171" s="140">
        <v>39976</v>
      </c>
      <c r="G171" s="141"/>
      <c r="H171" s="141">
        <v>40238</v>
      </c>
      <c r="I171" s="141">
        <v>41609</v>
      </c>
      <c r="J171" s="141">
        <v>42415</v>
      </c>
      <c r="K171" s="142">
        <f t="shared" si="10"/>
        <v>5.9643835616438352</v>
      </c>
      <c r="L171" s="142">
        <f t="shared" si="11"/>
        <v>2.2082191780821918</v>
      </c>
      <c r="M171" s="141" t="s">
        <v>689</v>
      </c>
      <c r="N171" s="91" t="s">
        <v>691</v>
      </c>
      <c r="O171" s="143">
        <v>16752822</v>
      </c>
      <c r="P171" s="143"/>
      <c r="Q171" s="144">
        <v>0</v>
      </c>
      <c r="R171" s="144">
        <v>0</v>
      </c>
      <c r="S171" s="143">
        <v>19668317.07</v>
      </c>
      <c r="T171" s="143">
        <f t="shared" si="8"/>
        <v>0</v>
      </c>
      <c r="U171" s="152">
        <f t="shared" si="9"/>
        <v>1.1740300869907172</v>
      </c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</row>
    <row r="172" spans="1:32" ht="24.75" x14ac:dyDescent="0.25">
      <c r="A172" s="139">
        <v>169</v>
      </c>
      <c r="B172" s="91" t="s">
        <v>481</v>
      </c>
      <c r="C172" s="91" t="s">
        <v>130</v>
      </c>
      <c r="D172" s="91">
        <v>2010</v>
      </c>
      <c r="E172" s="91">
        <v>58874</v>
      </c>
      <c r="F172" s="140">
        <v>41234</v>
      </c>
      <c r="G172" s="141"/>
      <c r="H172" s="141">
        <v>39630</v>
      </c>
      <c r="I172" s="141">
        <v>42125</v>
      </c>
      <c r="J172" s="141">
        <v>42415</v>
      </c>
      <c r="K172" s="142">
        <f t="shared" si="10"/>
        <v>7.6301369863013697</v>
      </c>
      <c r="L172" s="142">
        <f t="shared" si="11"/>
        <v>0.79452054794520544</v>
      </c>
      <c r="M172" s="141" t="s">
        <v>689</v>
      </c>
      <c r="N172" s="91" t="s">
        <v>691</v>
      </c>
      <c r="O172" s="143">
        <v>30895234</v>
      </c>
      <c r="P172" s="143"/>
      <c r="Q172" s="144"/>
      <c r="R172" s="144"/>
      <c r="S172" s="143">
        <v>20353853.260000002</v>
      </c>
      <c r="T172" s="143">
        <f t="shared" si="8"/>
        <v>10541380.739999998</v>
      </c>
      <c r="U172" s="152">
        <f t="shared" si="9"/>
        <v>0.6588023660866269</v>
      </c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</row>
    <row r="173" spans="1:32" ht="24.75" x14ac:dyDescent="0.25">
      <c r="A173" s="139">
        <v>170</v>
      </c>
      <c r="B173" s="91" t="s">
        <v>581</v>
      </c>
      <c r="C173" s="91" t="s">
        <v>265</v>
      </c>
      <c r="D173" s="91">
        <v>2010</v>
      </c>
      <c r="E173" s="91">
        <v>59803</v>
      </c>
      <c r="F173" s="140">
        <v>39331</v>
      </c>
      <c r="G173" s="141"/>
      <c r="H173" s="141">
        <v>39356</v>
      </c>
      <c r="I173" s="141">
        <v>39356</v>
      </c>
      <c r="J173" s="141">
        <v>42415</v>
      </c>
      <c r="K173" s="142">
        <f t="shared" si="10"/>
        <v>8.3808219178082197</v>
      </c>
      <c r="L173" s="142">
        <f t="shared" si="11"/>
        <v>8.3808219178082197</v>
      </c>
      <c r="M173" s="141" t="s">
        <v>689</v>
      </c>
      <c r="N173" s="91" t="s">
        <v>689</v>
      </c>
      <c r="O173" s="143">
        <v>501446</v>
      </c>
      <c r="P173" s="143"/>
      <c r="Q173" s="144"/>
      <c r="R173" s="144"/>
      <c r="S173" s="143">
        <v>347511</v>
      </c>
      <c r="T173" s="143">
        <f t="shared" si="8"/>
        <v>153935</v>
      </c>
      <c r="U173" s="152">
        <f t="shared" si="9"/>
        <v>0.6930177925439629</v>
      </c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</row>
    <row r="174" spans="1:32" ht="60.75" x14ac:dyDescent="0.25">
      <c r="A174" s="139">
        <v>171</v>
      </c>
      <c r="B174" s="91" t="s">
        <v>372</v>
      </c>
      <c r="C174" s="91" t="s">
        <v>130</v>
      </c>
      <c r="D174" s="91">
        <v>2011</v>
      </c>
      <c r="E174" s="91">
        <v>59922</v>
      </c>
      <c r="F174" s="140" t="s">
        <v>752</v>
      </c>
      <c r="G174" s="141"/>
      <c r="H174" s="141">
        <v>39661</v>
      </c>
      <c r="I174" s="141">
        <v>39753</v>
      </c>
      <c r="J174" s="141">
        <v>42415</v>
      </c>
      <c r="K174" s="142">
        <f t="shared" si="10"/>
        <v>7.5452054794520551</v>
      </c>
      <c r="L174" s="142">
        <f t="shared" si="11"/>
        <v>7.2931506849315069</v>
      </c>
      <c r="M174" s="141" t="s">
        <v>689</v>
      </c>
      <c r="N174" s="91" t="s">
        <v>689</v>
      </c>
      <c r="O174" s="143">
        <v>4450975</v>
      </c>
      <c r="P174" s="143"/>
      <c r="Q174" s="144"/>
      <c r="R174" s="144"/>
      <c r="S174" s="143">
        <v>8492.7999999999993</v>
      </c>
      <c r="T174" s="143">
        <f t="shared" si="8"/>
        <v>4442482.2</v>
      </c>
      <c r="U174" s="152">
        <f t="shared" si="9"/>
        <v>1.9080763203567757E-3</v>
      </c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</row>
    <row r="175" spans="1:32" ht="24.75" x14ac:dyDescent="0.25">
      <c r="A175" s="139">
        <v>172</v>
      </c>
      <c r="B175" s="91" t="s">
        <v>347</v>
      </c>
      <c r="C175" s="91" t="s">
        <v>130</v>
      </c>
      <c r="D175" s="91">
        <v>2012</v>
      </c>
      <c r="E175" s="91">
        <v>64543</v>
      </c>
      <c r="F175" s="140">
        <v>39708</v>
      </c>
      <c r="G175" s="141"/>
      <c r="H175" s="141">
        <v>39783</v>
      </c>
      <c r="I175" s="141">
        <v>40878</v>
      </c>
      <c r="J175" s="141">
        <v>42415</v>
      </c>
      <c r="K175" s="142">
        <f t="shared" si="10"/>
        <v>7.2109589041095887</v>
      </c>
      <c r="L175" s="142">
        <f t="shared" si="11"/>
        <v>4.2109589041095887</v>
      </c>
      <c r="M175" s="141" t="s">
        <v>689</v>
      </c>
      <c r="N175" s="91" t="s">
        <v>691</v>
      </c>
      <c r="O175" s="143">
        <v>851504</v>
      </c>
      <c r="P175" s="143"/>
      <c r="Q175" s="144"/>
      <c r="R175" s="144"/>
      <c r="S175" s="143">
        <v>853032.92</v>
      </c>
      <c r="T175" s="143">
        <f t="shared" si="8"/>
        <v>0</v>
      </c>
      <c r="U175" s="152">
        <f t="shared" si="9"/>
        <v>1.0017955523403297</v>
      </c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</row>
    <row r="176" spans="1:32" ht="24.75" x14ac:dyDescent="0.25">
      <c r="A176" s="139">
        <v>173</v>
      </c>
      <c r="B176" s="91" t="s">
        <v>573</v>
      </c>
      <c r="C176" s="91" t="s">
        <v>265</v>
      </c>
      <c r="D176" s="91">
        <v>2011</v>
      </c>
      <c r="E176" s="91">
        <v>65726</v>
      </c>
      <c r="F176" s="140">
        <v>39412</v>
      </c>
      <c r="G176" s="141"/>
      <c r="H176" s="141">
        <v>40422</v>
      </c>
      <c r="I176" s="141">
        <v>40878</v>
      </c>
      <c r="J176" s="141">
        <v>42415</v>
      </c>
      <c r="K176" s="142">
        <f t="shared" si="10"/>
        <v>5.4602739726027396</v>
      </c>
      <c r="L176" s="142">
        <f t="shared" si="11"/>
        <v>4.2109589041095887</v>
      </c>
      <c r="M176" s="141" t="s">
        <v>689</v>
      </c>
      <c r="N176" s="91" t="s">
        <v>689</v>
      </c>
      <c r="O176" s="143">
        <v>296229</v>
      </c>
      <c r="P176" s="143"/>
      <c r="Q176" s="144"/>
      <c r="R176" s="144"/>
      <c r="S176" s="143">
        <v>383638.59</v>
      </c>
      <c r="T176" s="143">
        <f t="shared" si="8"/>
        <v>0</v>
      </c>
      <c r="U176" s="152">
        <f t="shared" si="9"/>
        <v>1.2950743850196977</v>
      </c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</row>
    <row r="177" spans="1:32" ht="24.75" x14ac:dyDescent="0.25">
      <c r="A177" s="139">
        <v>174</v>
      </c>
      <c r="B177" s="91" t="s">
        <v>342</v>
      </c>
      <c r="C177" s="91" t="s">
        <v>265</v>
      </c>
      <c r="D177" s="91">
        <v>2012</v>
      </c>
      <c r="E177" s="91">
        <v>66650</v>
      </c>
      <c r="F177" s="140">
        <v>39444</v>
      </c>
      <c r="G177" s="141"/>
      <c r="H177" s="141">
        <v>39783</v>
      </c>
      <c r="I177" s="141">
        <v>41030</v>
      </c>
      <c r="J177" s="141">
        <v>42415</v>
      </c>
      <c r="K177" s="142">
        <f t="shared" si="10"/>
        <v>7.2109589041095887</v>
      </c>
      <c r="L177" s="142">
        <f t="shared" si="11"/>
        <v>3.7945205479452055</v>
      </c>
      <c r="M177" s="141" t="s">
        <v>689</v>
      </c>
      <c r="N177" s="91" t="s">
        <v>689</v>
      </c>
      <c r="O177" s="143">
        <v>513458</v>
      </c>
      <c r="P177" s="143"/>
      <c r="Q177" s="144"/>
      <c r="R177" s="144"/>
      <c r="S177" s="143">
        <v>446229.43</v>
      </c>
      <c r="T177" s="143">
        <f t="shared" si="8"/>
        <v>67228.570000000007</v>
      </c>
      <c r="U177" s="152">
        <f t="shared" si="9"/>
        <v>0.86906705124859285</v>
      </c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</row>
    <row r="178" spans="1:32" ht="24.75" x14ac:dyDescent="0.25">
      <c r="A178" s="139">
        <v>175</v>
      </c>
      <c r="B178" s="91" t="s">
        <v>617</v>
      </c>
      <c r="C178" s="91" t="s">
        <v>266</v>
      </c>
      <c r="D178" s="91">
        <v>2011</v>
      </c>
      <c r="E178" s="91">
        <v>66696</v>
      </c>
      <c r="F178" s="140">
        <v>40193</v>
      </c>
      <c r="G178" s="141"/>
      <c r="H178" s="141">
        <v>39692</v>
      </c>
      <c r="I178" s="141">
        <v>40817</v>
      </c>
      <c r="J178" s="141">
        <v>42415</v>
      </c>
      <c r="K178" s="142">
        <f t="shared" si="10"/>
        <v>7.4602739726027396</v>
      </c>
      <c r="L178" s="142">
        <f t="shared" si="11"/>
        <v>4.3780821917808215</v>
      </c>
      <c r="M178" s="141" t="s">
        <v>689</v>
      </c>
      <c r="N178" s="91" t="s">
        <v>689</v>
      </c>
      <c r="O178" s="143">
        <v>595875</v>
      </c>
      <c r="P178" s="143"/>
      <c r="Q178" s="144"/>
      <c r="R178" s="144"/>
      <c r="S178" s="143">
        <v>567685.23</v>
      </c>
      <c r="T178" s="143">
        <f t="shared" si="8"/>
        <v>28189.770000000019</v>
      </c>
      <c r="U178" s="152">
        <f t="shared" si="9"/>
        <v>0.9526918061674009</v>
      </c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</row>
    <row r="179" spans="1:32" ht="24.75" x14ac:dyDescent="0.25">
      <c r="A179" s="139">
        <v>176</v>
      </c>
      <c r="B179" s="91" t="s">
        <v>21</v>
      </c>
      <c r="C179" s="91" t="s">
        <v>130</v>
      </c>
      <c r="D179" s="91">
        <v>2015</v>
      </c>
      <c r="E179" s="91">
        <v>66819</v>
      </c>
      <c r="F179" s="140">
        <v>39386</v>
      </c>
      <c r="G179" s="141"/>
      <c r="H179" s="141">
        <v>39600</v>
      </c>
      <c r="I179" s="141">
        <v>42186</v>
      </c>
      <c r="J179" s="141">
        <v>42415</v>
      </c>
      <c r="K179" s="142">
        <f t="shared" si="10"/>
        <v>7.7123287671232879</v>
      </c>
      <c r="L179" s="142">
        <f t="shared" si="11"/>
        <v>0.62739726027397258</v>
      </c>
      <c r="M179" s="141" t="s">
        <v>689</v>
      </c>
      <c r="N179" s="91" t="s">
        <v>689</v>
      </c>
      <c r="O179" s="143">
        <v>531382</v>
      </c>
      <c r="P179" s="143"/>
      <c r="Q179" s="144">
        <v>0</v>
      </c>
      <c r="R179" s="144">
        <v>0</v>
      </c>
      <c r="S179" s="143">
        <v>25363.7</v>
      </c>
      <c r="T179" s="143">
        <f t="shared" si="8"/>
        <v>506018.3</v>
      </c>
      <c r="U179" s="152">
        <f t="shared" si="9"/>
        <v>4.7731575401500241E-2</v>
      </c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</row>
    <row r="180" spans="1:32" ht="24.75" x14ac:dyDescent="0.25">
      <c r="A180" s="139">
        <v>177</v>
      </c>
      <c r="B180" s="91" t="s">
        <v>669</v>
      </c>
      <c r="C180" s="91" t="s">
        <v>268</v>
      </c>
      <c r="D180" s="91">
        <v>2011</v>
      </c>
      <c r="E180" s="91">
        <v>67663</v>
      </c>
      <c r="F180" s="140">
        <v>39535</v>
      </c>
      <c r="G180" s="141"/>
      <c r="H180" s="141">
        <v>40210</v>
      </c>
      <c r="I180" s="141">
        <v>40878</v>
      </c>
      <c r="J180" s="141">
        <v>42415</v>
      </c>
      <c r="K180" s="142">
        <f t="shared" si="10"/>
        <v>6.0410958904109586</v>
      </c>
      <c r="L180" s="142">
        <f t="shared" si="11"/>
        <v>4.2109589041095887</v>
      </c>
      <c r="M180" s="141" t="s">
        <v>689</v>
      </c>
      <c r="N180" s="91" t="s">
        <v>689</v>
      </c>
      <c r="O180" s="143">
        <v>812635.9</v>
      </c>
      <c r="P180" s="143"/>
      <c r="Q180" s="144"/>
      <c r="R180" s="144"/>
      <c r="S180" s="143">
        <v>872540.25</v>
      </c>
      <c r="T180" s="143">
        <f t="shared" si="8"/>
        <v>0</v>
      </c>
      <c r="U180" s="152">
        <f t="shared" si="9"/>
        <v>1.0737161009007847</v>
      </c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</row>
    <row r="181" spans="1:32" ht="24.75" x14ac:dyDescent="0.25">
      <c r="A181" s="139">
        <v>178</v>
      </c>
      <c r="B181" s="91" t="s">
        <v>374</v>
      </c>
      <c r="C181" s="91" t="s">
        <v>130</v>
      </c>
      <c r="D181" s="91">
        <v>2011</v>
      </c>
      <c r="E181" s="91">
        <v>68027</v>
      </c>
      <c r="F181" s="140">
        <v>39409</v>
      </c>
      <c r="G181" s="141"/>
      <c r="H181" s="141">
        <v>39479</v>
      </c>
      <c r="I181" s="141">
        <v>40634</v>
      </c>
      <c r="J181" s="141">
        <v>42415</v>
      </c>
      <c r="K181" s="142">
        <f t="shared" si="10"/>
        <v>8.043835616438356</v>
      </c>
      <c r="L181" s="142">
        <f t="shared" si="11"/>
        <v>4.8794520547945206</v>
      </c>
      <c r="M181" s="141" t="s">
        <v>689</v>
      </c>
      <c r="N181" s="91" t="s">
        <v>689</v>
      </c>
      <c r="O181" s="143">
        <v>2005439</v>
      </c>
      <c r="P181" s="143"/>
      <c r="Q181" s="144"/>
      <c r="R181" s="144"/>
      <c r="S181" s="143">
        <v>1526064.54</v>
      </c>
      <c r="T181" s="143">
        <f t="shared" si="8"/>
        <v>479374.45999999996</v>
      </c>
      <c r="U181" s="152">
        <f t="shared" si="9"/>
        <v>0.76096283157951949</v>
      </c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</row>
    <row r="182" spans="1:32" ht="24.75" x14ac:dyDescent="0.25">
      <c r="A182" s="139">
        <v>179</v>
      </c>
      <c r="B182" s="91" t="s">
        <v>503</v>
      </c>
      <c r="C182" s="91" t="s">
        <v>130</v>
      </c>
      <c r="D182" s="91">
        <v>2010</v>
      </c>
      <c r="E182" s="91">
        <v>69195</v>
      </c>
      <c r="F182" s="140">
        <v>39483</v>
      </c>
      <c r="G182" s="141"/>
      <c r="H182" s="141">
        <v>39722</v>
      </c>
      <c r="I182" s="141">
        <v>40210</v>
      </c>
      <c r="J182" s="141">
        <v>42415</v>
      </c>
      <c r="K182" s="142">
        <f t="shared" si="10"/>
        <v>7.3780821917808215</v>
      </c>
      <c r="L182" s="142">
        <f t="shared" si="11"/>
        <v>6.0410958904109586</v>
      </c>
      <c r="M182" s="141" t="s">
        <v>689</v>
      </c>
      <c r="N182" s="91" t="s">
        <v>689</v>
      </c>
      <c r="O182" s="143">
        <v>377624</v>
      </c>
      <c r="P182" s="143"/>
      <c r="Q182" s="144"/>
      <c r="R182" s="144"/>
      <c r="S182" s="143">
        <v>249209.83</v>
      </c>
      <c r="T182" s="143">
        <f t="shared" si="8"/>
        <v>128414.17000000001</v>
      </c>
      <c r="U182" s="152">
        <f t="shared" si="9"/>
        <v>0.65994171450967098</v>
      </c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</row>
    <row r="183" spans="1:32" ht="24.75" x14ac:dyDescent="0.25">
      <c r="A183" s="139">
        <v>180</v>
      </c>
      <c r="B183" s="91" t="s">
        <v>487</v>
      </c>
      <c r="C183" s="91" t="s">
        <v>130</v>
      </c>
      <c r="D183" s="91">
        <v>2010</v>
      </c>
      <c r="E183" s="91">
        <v>69940</v>
      </c>
      <c r="F183" s="140">
        <v>39443</v>
      </c>
      <c r="G183" s="141"/>
      <c r="H183" s="141">
        <v>39934</v>
      </c>
      <c r="I183" s="141">
        <v>40238</v>
      </c>
      <c r="J183" s="141">
        <v>42415</v>
      </c>
      <c r="K183" s="142">
        <f t="shared" si="10"/>
        <v>6.7972602739726025</v>
      </c>
      <c r="L183" s="142">
        <f t="shared" si="11"/>
        <v>5.9643835616438352</v>
      </c>
      <c r="M183" s="141" t="s">
        <v>689</v>
      </c>
      <c r="N183" s="91" t="s">
        <v>689</v>
      </c>
      <c r="O183" s="143">
        <v>1180710</v>
      </c>
      <c r="P183" s="143"/>
      <c r="Q183" s="144"/>
      <c r="R183" s="144"/>
      <c r="S183" s="143">
        <v>694230.64</v>
      </c>
      <c r="T183" s="143">
        <f t="shared" si="8"/>
        <v>486479.35999999999</v>
      </c>
      <c r="U183" s="152">
        <f t="shared" si="9"/>
        <v>0.5879772679150681</v>
      </c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</row>
    <row r="184" spans="1:32" ht="24.75" x14ac:dyDescent="0.25">
      <c r="A184" s="139">
        <v>181</v>
      </c>
      <c r="B184" s="91" t="s">
        <v>493</v>
      </c>
      <c r="C184" s="91" t="s">
        <v>130</v>
      </c>
      <c r="D184" s="91">
        <v>2010</v>
      </c>
      <c r="E184" s="91">
        <v>69994</v>
      </c>
      <c r="F184" s="140">
        <v>39463</v>
      </c>
      <c r="G184" s="141"/>
      <c r="H184" s="141">
        <v>40513</v>
      </c>
      <c r="I184" s="141">
        <v>40940</v>
      </c>
      <c r="J184" s="141">
        <v>42415</v>
      </c>
      <c r="K184" s="142">
        <f t="shared" si="10"/>
        <v>5.2109589041095887</v>
      </c>
      <c r="L184" s="142">
        <f t="shared" si="11"/>
        <v>4.0410958904109586</v>
      </c>
      <c r="M184" s="141" t="s">
        <v>689</v>
      </c>
      <c r="N184" s="91" t="s">
        <v>689</v>
      </c>
      <c r="O184" s="143">
        <v>382034</v>
      </c>
      <c r="P184" s="143"/>
      <c r="Q184" s="144"/>
      <c r="R184" s="144"/>
      <c r="S184" s="143">
        <v>383802.49</v>
      </c>
      <c r="T184" s="143">
        <f t="shared" si="8"/>
        <v>0</v>
      </c>
      <c r="U184" s="152">
        <f t="shared" si="9"/>
        <v>1.0046291429558625</v>
      </c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</row>
    <row r="185" spans="1:32" ht="24.75" x14ac:dyDescent="0.25">
      <c r="A185" s="139">
        <v>182</v>
      </c>
      <c r="B185" s="91" t="s">
        <v>401</v>
      </c>
      <c r="C185" s="91" t="s">
        <v>130</v>
      </c>
      <c r="D185" s="91">
        <v>2011</v>
      </c>
      <c r="E185" s="91">
        <v>71113</v>
      </c>
      <c r="F185" s="140">
        <v>39496</v>
      </c>
      <c r="G185" s="141"/>
      <c r="H185" s="141">
        <v>40787</v>
      </c>
      <c r="I185" s="141">
        <v>41518</v>
      </c>
      <c r="J185" s="141">
        <v>42415</v>
      </c>
      <c r="K185" s="142">
        <f t="shared" si="10"/>
        <v>4.4602739726027396</v>
      </c>
      <c r="L185" s="142">
        <f t="shared" si="11"/>
        <v>2.4575342465753423</v>
      </c>
      <c r="M185" s="141" t="s">
        <v>689</v>
      </c>
      <c r="N185" s="91" t="s">
        <v>689</v>
      </c>
      <c r="O185" s="143">
        <v>181017.84</v>
      </c>
      <c r="P185" s="143"/>
      <c r="Q185" s="144"/>
      <c r="R185" s="144"/>
      <c r="S185" s="143">
        <v>180771.81</v>
      </c>
      <c r="T185" s="143">
        <f t="shared" si="8"/>
        <v>246.02999999999884</v>
      </c>
      <c r="U185" s="152">
        <f t="shared" si="9"/>
        <v>0.99864085219445775</v>
      </c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</row>
    <row r="186" spans="1:32" ht="24.75" x14ac:dyDescent="0.25">
      <c r="A186" s="139">
        <v>183</v>
      </c>
      <c r="B186" s="91" t="s">
        <v>402</v>
      </c>
      <c r="C186" s="91" t="s">
        <v>130</v>
      </c>
      <c r="D186" s="91">
        <v>2011</v>
      </c>
      <c r="E186" s="91">
        <v>71273</v>
      </c>
      <c r="F186" s="140">
        <v>39496</v>
      </c>
      <c r="G186" s="141"/>
      <c r="H186" s="141">
        <v>40787</v>
      </c>
      <c r="I186" s="141">
        <v>41518</v>
      </c>
      <c r="J186" s="141">
        <v>42415</v>
      </c>
      <c r="K186" s="142">
        <f t="shared" si="10"/>
        <v>4.4602739726027396</v>
      </c>
      <c r="L186" s="142">
        <f t="shared" si="11"/>
        <v>2.4575342465753423</v>
      </c>
      <c r="M186" s="141" t="s">
        <v>689</v>
      </c>
      <c r="N186" s="91" t="s">
        <v>689</v>
      </c>
      <c r="O186" s="143">
        <v>198336.99</v>
      </c>
      <c r="P186" s="143"/>
      <c r="Q186" s="144"/>
      <c r="R186" s="144"/>
      <c r="S186" s="143">
        <v>198047.95</v>
      </c>
      <c r="T186" s="143">
        <f t="shared" si="8"/>
        <v>289.03999999997905</v>
      </c>
      <c r="U186" s="152">
        <f t="shared" si="9"/>
        <v>0.99854268233071408</v>
      </c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</row>
    <row r="187" spans="1:32" ht="24.75" x14ac:dyDescent="0.25">
      <c r="A187" s="139">
        <v>184</v>
      </c>
      <c r="B187" s="91" t="s">
        <v>346</v>
      </c>
      <c r="C187" s="91" t="s">
        <v>130</v>
      </c>
      <c r="D187" s="91">
        <v>2012</v>
      </c>
      <c r="E187" s="91">
        <v>73105</v>
      </c>
      <c r="F187" s="140">
        <v>40303</v>
      </c>
      <c r="G187" s="141"/>
      <c r="H187" s="141">
        <v>40238</v>
      </c>
      <c r="I187" s="141">
        <v>41091</v>
      </c>
      <c r="J187" s="141">
        <v>42415</v>
      </c>
      <c r="K187" s="142">
        <f t="shared" si="10"/>
        <v>5.9643835616438352</v>
      </c>
      <c r="L187" s="142">
        <f t="shared" si="11"/>
        <v>3.6273972602739728</v>
      </c>
      <c r="M187" s="141" t="s">
        <v>689</v>
      </c>
      <c r="N187" s="91" t="s">
        <v>691</v>
      </c>
      <c r="O187" s="143">
        <v>635005</v>
      </c>
      <c r="P187" s="143"/>
      <c r="Q187" s="144"/>
      <c r="R187" s="144"/>
      <c r="S187" s="143">
        <v>539195.49</v>
      </c>
      <c r="T187" s="143">
        <f t="shared" si="8"/>
        <v>95809.510000000009</v>
      </c>
      <c r="U187" s="152">
        <f t="shared" si="9"/>
        <v>0.84912006992070932</v>
      </c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</row>
    <row r="188" spans="1:32" x14ac:dyDescent="0.25">
      <c r="A188" s="139">
        <v>185</v>
      </c>
      <c r="B188" s="91" t="s">
        <v>597</v>
      </c>
      <c r="C188" s="91" t="s">
        <v>266</v>
      </c>
      <c r="D188" s="91">
        <v>2013</v>
      </c>
      <c r="E188" s="91">
        <v>73819</v>
      </c>
      <c r="F188" s="140">
        <v>39486</v>
      </c>
      <c r="G188" s="141"/>
      <c r="H188" s="141">
        <v>39753</v>
      </c>
      <c r="I188" s="141">
        <v>41456</v>
      </c>
      <c r="J188" s="141">
        <v>42415</v>
      </c>
      <c r="K188" s="142">
        <f t="shared" si="10"/>
        <v>7.2931506849315069</v>
      </c>
      <c r="L188" s="142">
        <f t="shared" si="11"/>
        <v>2.6273972602739728</v>
      </c>
      <c r="M188" s="141" t="s">
        <v>689</v>
      </c>
      <c r="N188" s="91" t="s">
        <v>691</v>
      </c>
      <c r="O188" s="143">
        <v>1675925</v>
      </c>
      <c r="P188" s="143"/>
      <c r="Q188" s="144"/>
      <c r="R188" s="144"/>
      <c r="S188" s="143">
        <v>1685316.62</v>
      </c>
      <c r="T188" s="143">
        <f t="shared" si="8"/>
        <v>0</v>
      </c>
      <c r="U188" s="152">
        <f t="shared" si="9"/>
        <v>1.0056038426540568</v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</row>
    <row r="189" spans="1:32" ht="24.75" x14ac:dyDescent="0.25">
      <c r="A189" s="139">
        <v>186</v>
      </c>
      <c r="B189" s="91" t="s">
        <v>380</v>
      </c>
      <c r="C189" s="91" t="s">
        <v>130</v>
      </c>
      <c r="D189" s="91">
        <v>2011</v>
      </c>
      <c r="E189" s="91">
        <v>74238</v>
      </c>
      <c r="F189" s="140">
        <v>39542</v>
      </c>
      <c r="G189" s="141"/>
      <c r="H189" s="141">
        <v>39600</v>
      </c>
      <c r="I189" s="141">
        <v>40878</v>
      </c>
      <c r="J189" s="141">
        <v>42415</v>
      </c>
      <c r="K189" s="142">
        <f t="shared" si="10"/>
        <v>7.7123287671232879</v>
      </c>
      <c r="L189" s="142">
        <f t="shared" si="11"/>
        <v>4.2109589041095887</v>
      </c>
      <c r="M189" s="141" t="s">
        <v>689</v>
      </c>
      <c r="N189" s="91" t="s">
        <v>689</v>
      </c>
      <c r="O189" s="143">
        <v>2524082</v>
      </c>
      <c r="P189" s="143"/>
      <c r="Q189" s="144"/>
      <c r="R189" s="144"/>
      <c r="S189" s="143">
        <v>2646283.41</v>
      </c>
      <c r="T189" s="143">
        <f t="shared" si="8"/>
        <v>0</v>
      </c>
      <c r="U189" s="152">
        <f t="shared" si="9"/>
        <v>1.0484141996971572</v>
      </c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</row>
    <row r="190" spans="1:32" ht="24.75" x14ac:dyDescent="0.25">
      <c r="A190" s="139">
        <v>187</v>
      </c>
      <c r="B190" s="91" t="s">
        <v>584</v>
      </c>
      <c r="C190" s="91" t="s">
        <v>265</v>
      </c>
      <c r="D190" s="91">
        <v>2010</v>
      </c>
      <c r="E190" s="91">
        <v>74543</v>
      </c>
      <c r="F190" s="140">
        <v>39483</v>
      </c>
      <c r="G190" s="141"/>
      <c r="H190" s="141">
        <v>39783</v>
      </c>
      <c r="I190" s="141">
        <v>40452</v>
      </c>
      <c r="J190" s="141">
        <v>42415</v>
      </c>
      <c r="K190" s="142">
        <f t="shared" si="10"/>
        <v>7.2109589041095887</v>
      </c>
      <c r="L190" s="142">
        <f t="shared" si="11"/>
        <v>5.3780821917808215</v>
      </c>
      <c r="M190" s="141" t="s">
        <v>689</v>
      </c>
      <c r="N190" s="91" t="s">
        <v>689</v>
      </c>
      <c r="O190" s="143">
        <v>528693</v>
      </c>
      <c r="P190" s="143"/>
      <c r="Q190" s="144"/>
      <c r="R190" s="144"/>
      <c r="S190" s="143">
        <v>16475.63</v>
      </c>
      <c r="T190" s="143">
        <f t="shared" si="8"/>
        <v>512217.37</v>
      </c>
      <c r="U190" s="152">
        <f t="shared" si="9"/>
        <v>3.1162943333844027E-2</v>
      </c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</row>
    <row r="191" spans="1:32" ht="24.75" x14ac:dyDescent="0.25">
      <c r="A191" s="139">
        <v>188</v>
      </c>
      <c r="B191" s="91" t="s">
        <v>616</v>
      </c>
      <c r="C191" s="91" t="s">
        <v>266</v>
      </c>
      <c r="D191" s="91">
        <v>2011</v>
      </c>
      <c r="E191" s="91">
        <v>74832</v>
      </c>
      <c r="F191" s="140">
        <v>39581</v>
      </c>
      <c r="G191" s="141"/>
      <c r="H191" s="141">
        <v>39753</v>
      </c>
      <c r="I191" s="141">
        <v>40787</v>
      </c>
      <c r="J191" s="141">
        <v>42415</v>
      </c>
      <c r="K191" s="142">
        <f t="shared" si="10"/>
        <v>7.2931506849315069</v>
      </c>
      <c r="L191" s="142">
        <f t="shared" si="11"/>
        <v>4.4602739726027396</v>
      </c>
      <c r="M191" s="141" t="s">
        <v>689</v>
      </c>
      <c r="N191" s="91" t="s">
        <v>689</v>
      </c>
      <c r="O191" s="143">
        <v>670872</v>
      </c>
      <c r="P191" s="143"/>
      <c r="Q191" s="144"/>
      <c r="R191" s="144"/>
      <c r="S191" s="143">
        <v>694012.43</v>
      </c>
      <c r="T191" s="143">
        <f t="shared" si="8"/>
        <v>0</v>
      </c>
      <c r="U191" s="152">
        <f t="shared" si="9"/>
        <v>1.0344930627601092</v>
      </c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</row>
    <row r="192" spans="1:32" ht="24.75" x14ac:dyDescent="0.25">
      <c r="A192" s="139">
        <v>189</v>
      </c>
      <c r="B192" s="91" t="s">
        <v>526</v>
      </c>
      <c r="C192" s="91" t="s">
        <v>265</v>
      </c>
      <c r="D192" s="91">
        <v>2012</v>
      </c>
      <c r="E192" s="91">
        <v>75069</v>
      </c>
      <c r="F192" s="140">
        <v>39581</v>
      </c>
      <c r="G192" s="141"/>
      <c r="H192" s="141">
        <v>39661</v>
      </c>
      <c r="I192" s="141">
        <v>41974</v>
      </c>
      <c r="J192" s="141">
        <v>42415</v>
      </c>
      <c r="K192" s="142">
        <f t="shared" si="10"/>
        <v>7.5452054794520551</v>
      </c>
      <c r="L192" s="142">
        <f t="shared" si="11"/>
        <v>1.2082191780821918</v>
      </c>
      <c r="M192" s="141" t="s">
        <v>689</v>
      </c>
      <c r="N192" s="91" t="s">
        <v>689</v>
      </c>
      <c r="O192" s="143">
        <v>1015147.8</v>
      </c>
      <c r="P192" s="143"/>
      <c r="Q192" s="144"/>
      <c r="R192" s="144"/>
      <c r="S192" s="143">
        <v>634038.94999999995</v>
      </c>
      <c r="T192" s="143">
        <f t="shared" si="8"/>
        <v>381108.85000000009</v>
      </c>
      <c r="U192" s="152">
        <f t="shared" si="9"/>
        <v>0.6245779678584733</v>
      </c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</row>
    <row r="193" spans="1:32" ht="24.75" x14ac:dyDescent="0.25">
      <c r="A193" s="139">
        <v>190</v>
      </c>
      <c r="B193" s="91" t="s">
        <v>574</v>
      </c>
      <c r="C193" s="91" t="s">
        <v>265</v>
      </c>
      <c r="D193" s="91">
        <v>2011</v>
      </c>
      <c r="E193" s="91">
        <v>75580</v>
      </c>
      <c r="F193" s="140">
        <v>39486</v>
      </c>
      <c r="G193" s="141"/>
      <c r="H193" s="141">
        <v>40330</v>
      </c>
      <c r="I193" s="141">
        <v>40878</v>
      </c>
      <c r="J193" s="141">
        <v>42415</v>
      </c>
      <c r="K193" s="142">
        <f t="shared" si="10"/>
        <v>5.7123287671232879</v>
      </c>
      <c r="L193" s="142">
        <f t="shared" si="11"/>
        <v>4.2109589041095887</v>
      </c>
      <c r="M193" s="141" t="s">
        <v>689</v>
      </c>
      <c r="N193" s="91" t="s">
        <v>689</v>
      </c>
      <c r="O193" s="143">
        <v>307931.99</v>
      </c>
      <c r="P193" s="143"/>
      <c r="Q193" s="144"/>
      <c r="R193" s="144"/>
      <c r="S193" s="143">
        <v>185014.01</v>
      </c>
      <c r="T193" s="143">
        <f t="shared" si="8"/>
        <v>122917.97999999998</v>
      </c>
      <c r="U193" s="152">
        <f t="shared" si="9"/>
        <v>0.60082750739863056</v>
      </c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</row>
    <row r="194" spans="1:32" ht="36.75" x14ac:dyDescent="0.25">
      <c r="A194" s="139">
        <v>191</v>
      </c>
      <c r="B194" s="91" t="s">
        <v>469</v>
      </c>
      <c r="C194" s="91" t="s">
        <v>130</v>
      </c>
      <c r="D194" s="91">
        <v>2010</v>
      </c>
      <c r="E194" s="91">
        <v>75623</v>
      </c>
      <c r="F194" s="140">
        <v>39594</v>
      </c>
      <c r="G194" s="141"/>
      <c r="H194" s="141">
        <v>39753</v>
      </c>
      <c r="I194" s="141">
        <v>40513</v>
      </c>
      <c r="J194" s="141">
        <v>42415</v>
      </c>
      <c r="K194" s="142">
        <f t="shared" si="10"/>
        <v>7.2931506849315069</v>
      </c>
      <c r="L194" s="142">
        <f t="shared" si="11"/>
        <v>5.2109589041095887</v>
      </c>
      <c r="M194" s="141" t="s">
        <v>689</v>
      </c>
      <c r="N194" s="91" t="s">
        <v>689</v>
      </c>
      <c r="O194" s="143">
        <v>1034965</v>
      </c>
      <c r="P194" s="143"/>
      <c r="Q194" s="144"/>
      <c r="R194" s="144"/>
      <c r="S194" s="143">
        <v>658430.27</v>
      </c>
      <c r="T194" s="143">
        <f t="shared" si="8"/>
        <v>376534.73</v>
      </c>
      <c r="U194" s="152">
        <f t="shared" si="9"/>
        <v>0.63618602561439275</v>
      </c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</row>
    <row r="195" spans="1:32" ht="24.75" x14ac:dyDescent="0.25">
      <c r="A195" s="139">
        <v>192</v>
      </c>
      <c r="B195" s="91" t="s">
        <v>637</v>
      </c>
      <c r="C195" s="91" t="s">
        <v>268</v>
      </c>
      <c r="D195" s="91">
        <v>2013</v>
      </c>
      <c r="E195" s="91">
        <v>75886</v>
      </c>
      <c r="F195" s="140">
        <v>39518</v>
      </c>
      <c r="G195" s="141"/>
      <c r="H195" s="141">
        <v>40817</v>
      </c>
      <c r="I195" s="141">
        <v>41548</v>
      </c>
      <c r="J195" s="141">
        <v>42415</v>
      </c>
      <c r="K195" s="142">
        <f t="shared" si="10"/>
        <v>4.3780821917808215</v>
      </c>
      <c r="L195" s="142">
        <f t="shared" si="11"/>
        <v>2.3753424657534246</v>
      </c>
      <c r="M195" s="141" t="s">
        <v>689</v>
      </c>
      <c r="N195" s="91" t="s">
        <v>691</v>
      </c>
      <c r="O195" s="143">
        <v>1451022.04</v>
      </c>
      <c r="P195" s="143"/>
      <c r="Q195" s="144"/>
      <c r="R195" s="144"/>
      <c r="S195" s="143">
        <v>1455079.73</v>
      </c>
      <c r="T195" s="143">
        <f t="shared" si="8"/>
        <v>0</v>
      </c>
      <c r="U195" s="152">
        <f t="shared" si="9"/>
        <v>1.0027964358143036</v>
      </c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</row>
    <row r="196" spans="1:32" ht="24.75" x14ac:dyDescent="0.25">
      <c r="A196" s="139">
        <v>193</v>
      </c>
      <c r="B196" s="91" t="s">
        <v>491</v>
      </c>
      <c r="C196" s="91" t="s">
        <v>130</v>
      </c>
      <c r="D196" s="91">
        <v>2010</v>
      </c>
      <c r="E196" s="91">
        <v>75981</v>
      </c>
      <c r="F196" s="140">
        <v>39615</v>
      </c>
      <c r="G196" s="141"/>
      <c r="H196" s="141">
        <v>39661</v>
      </c>
      <c r="I196" s="141">
        <v>41944</v>
      </c>
      <c r="J196" s="141">
        <v>42415</v>
      </c>
      <c r="K196" s="142">
        <f t="shared" si="10"/>
        <v>7.5452054794520551</v>
      </c>
      <c r="L196" s="142">
        <f t="shared" si="11"/>
        <v>1.2904109589041095</v>
      </c>
      <c r="M196" s="141" t="s">
        <v>689</v>
      </c>
      <c r="N196" s="91" t="s">
        <v>691</v>
      </c>
      <c r="O196" s="143">
        <v>5798305</v>
      </c>
      <c r="P196" s="143"/>
      <c r="Q196" s="144"/>
      <c r="R196" s="144"/>
      <c r="S196" s="143">
        <v>2814514.9899999998</v>
      </c>
      <c r="T196" s="143">
        <f t="shared" ref="T196:T259" si="12">+IF((O196-S196)&gt;0,(O196-S196), 0)</f>
        <v>2983790.0100000002</v>
      </c>
      <c r="U196" s="152">
        <f t="shared" ref="U196:U259" si="13">+S196/O196</f>
        <v>0.48540306003219902</v>
      </c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</row>
    <row r="197" spans="1:32" ht="24.75" x14ac:dyDescent="0.25">
      <c r="A197" s="139">
        <v>194</v>
      </c>
      <c r="B197" s="91" t="s">
        <v>484</v>
      </c>
      <c r="C197" s="91" t="s">
        <v>130</v>
      </c>
      <c r="D197" s="91">
        <v>2010</v>
      </c>
      <c r="E197" s="91">
        <v>76127</v>
      </c>
      <c r="F197" s="140">
        <v>39510</v>
      </c>
      <c r="G197" s="141"/>
      <c r="H197" s="141">
        <v>39753</v>
      </c>
      <c r="I197" s="141">
        <v>40238</v>
      </c>
      <c r="J197" s="141">
        <v>42415</v>
      </c>
      <c r="K197" s="142">
        <f t="shared" ref="K197:K260" si="14">+(J197-H197)/365</f>
        <v>7.2931506849315069</v>
      </c>
      <c r="L197" s="142">
        <f t="shared" si="11"/>
        <v>5.9643835616438352</v>
      </c>
      <c r="M197" s="141" t="s">
        <v>689</v>
      </c>
      <c r="N197" s="91" t="s">
        <v>689</v>
      </c>
      <c r="O197" s="143">
        <v>254241</v>
      </c>
      <c r="P197" s="143"/>
      <c r="Q197" s="144"/>
      <c r="R197" s="144"/>
      <c r="S197" s="143">
        <v>242912.04</v>
      </c>
      <c r="T197" s="143">
        <f t="shared" si="12"/>
        <v>11328.959999999992</v>
      </c>
      <c r="U197" s="152">
        <f t="shared" si="13"/>
        <v>0.9554400745749112</v>
      </c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</row>
    <row r="198" spans="1:32" ht="24.75" x14ac:dyDescent="0.25">
      <c r="A198" s="139">
        <v>195</v>
      </c>
      <c r="B198" s="91" t="s">
        <v>403</v>
      </c>
      <c r="C198" s="91" t="s">
        <v>130</v>
      </c>
      <c r="D198" s="91">
        <v>2011</v>
      </c>
      <c r="E198" s="91">
        <v>76370</v>
      </c>
      <c r="F198" s="140">
        <v>39545</v>
      </c>
      <c r="G198" s="141"/>
      <c r="H198" s="141">
        <v>40787</v>
      </c>
      <c r="I198" s="141">
        <v>41518</v>
      </c>
      <c r="J198" s="141">
        <v>42415</v>
      </c>
      <c r="K198" s="142">
        <f t="shared" si="14"/>
        <v>4.4602739726027396</v>
      </c>
      <c r="L198" s="142">
        <f t="shared" ref="L198:L261" si="15">+(J198-I198)/365</f>
        <v>2.4575342465753423</v>
      </c>
      <c r="M198" s="141" t="s">
        <v>689</v>
      </c>
      <c r="N198" s="91" t="s">
        <v>689</v>
      </c>
      <c r="O198" s="143">
        <v>299668.03999999998</v>
      </c>
      <c r="P198" s="143"/>
      <c r="Q198" s="144"/>
      <c r="R198" s="144"/>
      <c r="S198" s="143">
        <v>299487.99</v>
      </c>
      <c r="T198" s="143">
        <f t="shared" si="12"/>
        <v>180.04999999998836</v>
      </c>
      <c r="U198" s="152">
        <f t="shared" si="13"/>
        <v>0.99939916849324339</v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</row>
    <row r="199" spans="1:32" ht="24.75" x14ac:dyDescent="0.25">
      <c r="A199" s="139">
        <v>196</v>
      </c>
      <c r="B199" s="91" t="s">
        <v>399</v>
      </c>
      <c r="C199" s="91" t="s">
        <v>130</v>
      </c>
      <c r="D199" s="91">
        <v>2011</v>
      </c>
      <c r="E199" s="91">
        <v>76391</v>
      </c>
      <c r="F199" s="140">
        <v>39545</v>
      </c>
      <c r="G199" s="141"/>
      <c r="H199" s="141">
        <v>40787</v>
      </c>
      <c r="I199" s="141">
        <v>41518</v>
      </c>
      <c r="J199" s="141">
        <v>42415</v>
      </c>
      <c r="K199" s="142">
        <f t="shared" si="14"/>
        <v>4.4602739726027396</v>
      </c>
      <c r="L199" s="142">
        <f t="shared" si="15"/>
        <v>2.4575342465753423</v>
      </c>
      <c r="M199" s="141" t="s">
        <v>689</v>
      </c>
      <c r="N199" s="91" t="s">
        <v>689</v>
      </c>
      <c r="O199" s="143">
        <v>299204.44</v>
      </c>
      <c r="P199" s="143"/>
      <c r="Q199" s="144"/>
      <c r="R199" s="144"/>
      <c r="S199" s="143">
        <v>298732.43</v>
      </c>
      <c r="T199" s="143">
        <f t="shared" si="12"/>
        <v>472.01000000000931</v>
      </c>
      <c r="U199" s="152">
        <f t="shared" si="13"/>
        <v>0.99842244988075712</v>
      </c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</row>
    <row r="200" spans="1:32" ht="24.75" x14ac:dyDescent="0.25">
      <c r="A200" s="139">
        <v>197</v>
      </c>
      <c r="B200" s="91" t="s">
        <v>400</v>
      </c>
      <c r="C200" s="91" t="s">
        <v>130</v>
      </c>
      <c r="D200" s="91">
        <v>2011</v>
      </c>
      <c r="E200" s="91">
        <v>76398</v>
      </c>
      <c r="F200" s="140">
        <v>39545</v>
      </c>
      <c r="G200" s="141"/>
      <c r="H200" s="141">
        <v>40787</v>
      </c>
      <c r="I200" s="141">
        <v>41518</v>
      </c>
      <c r="J200" s="141">
        <v>42415</v>
      </c>
      <c r="K200" s="142">
        <f t="shared" si="14"/>
        <v>4.4602739726027396</v>
      </c>
      <c r="L200" s="142">
        <f t="shared" si="15"/>
        <v>2.4575342465753423</v>
      </c>
      <c r="M200" s="141" t="s">
        <v>689</v>
      </c>
      <c r="N200" s="91" t="s">
        <v>689</v>
      </c>
      <c r="O200" s="143">
        <v>299789.46999999997</v>
      </c>
      <c r="P200" s="143"/>
      <c r="Q200" s="144"/>
      <c r="R200" s="144"/>
      <c r="S200" s="143">
        <v>299474.46999999997</v>
      </c>
      <c r="T200" s="143">
        <f t="shared" si="12"/>
        <v>315</v>
      </c>
      <c r="U200" s="152">
        <f t="shared" si="13"/>
        <v>0.99894926262753658</v>
      </c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</row>
    <row r="201" spans="1:32" ht="24.75" x14ac:dyDescent="0.25">
      <c r="A201" s="139">
        <v>198</v>
      </c>
      <c r="B201" s="91" t="s">
        <v>468</v>
      </c>
      <c r="C201" s="91" t="s">
        <v>130</v>
      </c>
      <c r="D201" s="91">
        <v>2010</v>
      </c>
      <c r="E201" s="91">
        <v>76466</v>
      </c>
      <c r="F201" s="140">
        <v>39548</v>
      </c>
      <c r="G201" s="141"/>
      <c r="H201" s="141">
        <v>39630</v>
      </c>
      <c r="I201" s="141">
        <v>40513</v>
      </c>
      <c r="J201" s="141">
        <v>42415</v>
      </c>
      <c r="K201" s="142">
        <f t="shared" si="14"/>
        <v>7.6301369863013697</v>
      </c>
      <c r="L201" s="142">
        <f t="shared" si="15"/>
        <v>5.2109589041095887</v>
      </c>
      <c r="M201" s="141" t="s">
        <v>689</v>
      </c>
      <c r="N201" s="91" t="s">
        <v>689</v>
      </c>
      <c r="O201" s="143">
        <v>1745749</v>
      </c>
      <c r="P201" s="143"/>
      <c r="Q201" s="144"/>
      <c r="R201" s="144"/>
      <c r="S201" s="143">
        <v>1054823.72</v>
      </c>
      <c r="T201" s="143">
        <f t="shared" si="12"/>
        <v>690925.28</v>
      </c>
      <c r="U201" s="152">
        <f t="shared" si="13"/>
        <v>0.60422415822664077</v>
      </c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</row>
    <row r="202" spans="1:32" ht="24.75" x14ac:dyDescent="0.25">
      <c r="A202" s="139">
        <v>199</v>
      </c>
      <c r="B202" s="91" t="s">
        <v>473</v>
      </c>
      <c r="C202" s="91" t="s">
        <v>130</v>
      </c>
      <c r="D202" s="91">
        <v>2010</v>
      </c>
      <c r="E202" s="91">
        <v>77033</v>
      </c>
      <c r="F202" s="140">
        <v>39552</v>
      </c>
      <c r="G202" s="141"/>
      <c r="H202" s="141">
        <v>39753</v>
      </c>
      <c r="I202" s="141">
        <v>40513</v>
      </c>
      <c r="J202" s="141">
        <v>42415</v>
      </c>
      <c r="K202" s="142">
        <f t="shared" si="14"/>
        <v>7.2931506849315069</v>
      </c>
      <c r="L202" s="142">
        <f t="shared" si="15"/>
        <v>5.2109589041095887</v>
      </c>
      <c r="M202" s="141" t="s">
        <v>689</v>
      </c>
      <c r="N202" s="91" t="s">
        <v>689</v>
      </c>
      <c r="O202" s="143">
        <v>347142</v>
      </c>
      <c r="P202" s="143"/>
      <c r="Q202" s="144"/>
      <c r="R202" s="144"/>
      <c r="S202" s="143">
        <v>168751.02</v>
      </c>
      <c r="T202" s="143">
        <f t="shared" si="12"/>
        <v>178390.98</v>
      </c>
      <c r="U202" s="152">
        <f t="shared" si="13"/>
        <v>0.48611524966728309</v>
      </c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</row>
    <row r="203" spans="1:32" x14ac:dyDescent="0.25">
      <c r="A203" s="139">
        <v>200</v>
      </c>
      <c r="B203" s="91" t="s">
        <v>668</v>
      </c>
      <c r="C203" s="91" t="s">
        <v>268</v>
      </c>
      <c r="D203" s="91">
        <v>2011</v>
      </c>
      <c r="E203" s="91">
        <v>77218</v>
      </c>
      <c r="F203" s="140">
        <v>39504</v>
      </c>
      <c r="G203" s="141"/>
      <c r="H203" s="141">
        <v>39692</v>
      </c>
      <c r="I203" s="141">
        <v>40878</v>
      </c>
      <c r="J203" s="141">
        <v>42415</v>
      </c>
      <c r="K203" s="142">
        <f t="shared" si="14"/>
        <v>7.4602739726027396</v>
      </c>
      <c r="L203" s="142">
        <f t="shared" si="15"/>
        <v>4.2109589041095887</v>
      </c>
      <c r="M203" s="141" t="s">
        <v>689</v>
      </c>
      <c r="N203" s="91" t="s">
        <v>689</v>
      </c>
      <c r="O203" s="143">
        <v>183061</v>
      </c>
      <c r="P203" s="143"/>
      <c r="Q203" s="144"/>
      <c r="R203" s="144"/>
      <c r="S203" s="143">
        <v>243001.25</v>
      </c>
      <c r="T203" s="143">
        <f t="shared" si="12"/>
        <v>0</v>
      </c>
      <c r="U203" s="152">
        <f t="shared" si="13"/>
        <v>1.3274332053250009</v>
      </c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</row>
    <row r="204" spans="1:32" ht="24.75" x14ac:dyDescent="0.25">
      <c r="A204" s="139">
        <v>201</v>
      </c>
      <c r="B204" s="91" t="s">
        <v>382</v>
      </c>
      <c r="C204" s="91" t="s">
        <v>130</v>
      </c>
      <c r="D204" s="91">
        <v>2011</v>
      </c>
      <c r="E204" s="91">
        <v>77222</v>
      </c>
      <c r="F204" s="140">
        <v>39591</v>
      </c>
      <c r="G204" s="141"/>
      <c r="H204" s="141">
        <v>40118</v>
      </c>
      <c r="I204" s="141">
        <v>42064</v>
      </c>
      <c r="J204" s="141">
        <v>42415</v>
      </c>
      <c r="K204" s="142">
        <f t="shared" si="14"/>
        <v>6.2931506849315069</v>
      </c>
      <c r="L204" s="142">
        <f t="shared" si="15"/>
        <v>0.9616438356164384</v>
      </c>
      <c r="M204" s="141" t="s">
        <v>689</v>
      </c>
      <c r="N204" s="91" t="s">
        <v>691</v>
      </c>
      <c r="O204" s="143">
        <v>2684107.79</v>
      </c>
      <c r="P204" s="143"/>
      <c r="Q204" s="144"/>
      <c r="R204" s="144"/>
      <c r="S204" s="143">
        <v>2543954.5099999998</v>
      </c>
      <c r="T204" s="143">
        <f t="shared" si="12"/>
        <v>140153.28000000026</v>
      </c>
      <c r="U204" s="152">
        <f t="shared" si="13"/>
        <v>0.94778403441092796</v>
      </c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</row>
    <row r="205" spans="1:32" ht="24.75" x14ac:dyDescent="0.25">
      <c r="A205" s="139">
        <v>202</v>
      </c>
      <c r="B205" s="91" t="s">
        <v>497</v>
      </c>
      <c r="C205" s="91" t="s">
        <v>130</v>
      </c>
      <c r="D205" s="91">
        <v>2010</v>
      </c>
      <c r="E205" s="91">
        <v>77429</v>
      </c>
      <c r="F205" s="140">
        <v>39604</v>
      </c>
      <c r="G205" s="141"/>
      <c r="H205" s="141">
        <v>39722</v>
      </c>
      <c r="I205" s="141">
        <v>40513</v>
      </c>
      <c r="J205" s="141">
        <v>42415</v>
      </c>
      <c r="K205" s="142">
        <f t="shared" si="14"/>
        <v>7.3780821917808215</v>
      </c>
      <c r="L205" s="142">
        <f t="shared" si="15"/>
        <v>5.2109589041095887</v>
      </c>
      <c r="M205" s="141" t="s">
        <v>689</v>
      </c>
      <c r="N205" s="91" t="s">
        <v>689</v>
      </c>
      <c r="O205" s="143">
        <v>1526250</v>
      </c>
      <c r="P205" s="143"/>
      <c r="Q205" s="144"/>
      <c r="R205" s="144"/>
      <c r="S205" s="143">
        <v>233558.63</v>
      </c>
      <c r="T205" s="143">
        <f t="shared" si="12"/>
        <v>1292691.3700000001</v>
      </c>
      <c r="U205" s="152">
        <f t="shared" si="13"/>
        <v>0.15302776740376742</v>
      </c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</row>
    <row r="206" spans="1:32" ht="24.75" x14ac:dyDescent="0.25">
      <c r="A206" s="139">
        <v>203</v>
      </c>
      <c r="B206" s="91" t="s">
        <v>638</v>
      </c>
      <c r="C206" s="91" t="s">
        <v>268</v>
      </c>
      <c r="D206" s="91">
        <v>2013</v>
      </c>
      <c r="E206" s="91">
        <v>77864</v>
      </c>
      <c r="F206" s="140">
        <v>40102</v>
      </c>
      <c r="G206" s="141"/>
      <c r="H206" s="141">
        <v>39722</v>
      </c>
      <c r="I206" s="141">
        <v>41518</v>
      </c>
      <c r="J206" s="141">
        <v>42415</v>
      </c>
      <c r="K206" s="142">
        <f t="shared" si="14"/>
        <v>7.3780821917808215</v>
      </c>
      <c r="L206" s="142">
        <f t="shared" si="15"/>
        <v>2.4575342465753423</v>
      </c>
      <c r="M206" s="141" t="s">
        <v>689</v>
      </c>
      <c r="N206" s="91" t="s">
        <v>691</v>
      </c>
      <c r="O206" s="143">
        <v>6590540.3099999996</v>
      </c>
      <c r="P206" s="143"/>
      <c r="Q206" s="144"/>
      <c r="R206" s="144"/>
      <c r="S206" s="143">
        <v>6514488.4500000002</v>
      </c>
      <c r="T206" s="143">
        <f t="shared" si="12"/>
        <v>76051.859999999404</v>
      </c>
      <c r="U206" s="152">
        <f t="shared" si="13"/>
        <v>0.9884604514314852</v>
      </c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</row>
    <row r="207" spans="1:32" ht="24.75" x14ac:dyDescent="0.25">
      <c r="A207" s="139">
        <v>204</v>
      </c>
      <c r="B207" s="91" t="s">
        <v>492</v>
      </c>
      <c r="C207" s="91" t="s">
        <v>130</v>
      </c>
      <c r="D207" s="91">
        <v>2010</v>
      </c>
      <c r="E207" s="91">
        <v>77865</v>
      </c>
      <c r="F207" s="140">
        <v>39594</v>
      </c>
      <c r="G207" s="141"/>
      <c r="H207" s="141">
        <v>39783</v>
      </c>
      <c r="I207" s="141">
        <v>40148</v>
      </c>
      <c r="J207" s="141">
        <v>42415</v>
      </c>
      <c r="K207" s="142">
        <f t="shared" si="14"/>
        <v>7.2109589041095887</v>
      </c>
      <c r="L207" s="142">
        <f t="shared" si="15"/>
        <v>6.2109589041095887</v>
      </c>
      <c r="M207" s="141" t="s">
        <v>689</v>
      </c>
      <c r="N207" s="91" t="s">
        <v>689</v>
      </c>
      <c r="O207" s="143">
        <v>1500000</v>
      </c>
      <c r="P207" s="143"/>
      <c r="Q207" s="144"/>
      <c r="R207" s="144"/>
      <c r="S207" s="143">
        <v>304174.90000000002</v>
      </c>
      <c r="T207" s="143">
        <f t="shared" si="12"/>
        <v>1195825.1000000001</v>
      </c>
      <c r="U207" s="152">
        <f t="shared" si="13"/>
        <v>0.20278326666666668</v>
      </c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</row>
    <row r="208" spans="1:32" ht="24.75" x14ac:dyDescent="0.25">
      <c r="A208" s="139">
        <v>205</v>
      </c>
      <c r="B208" s="91" t="s">
        <v>375</v>
      </c>
      <c r="C208" s="91" t="s">
        <v>130</v>
      </c>
      <c r="D208" s="91">
        <v>2011</v>
      </c>
      <c r="E208" s="91">
        <v>78742</v>
      </c>
      <c r="F208" s="140">
        <v>39631</v>
      </c>
      <c r="G208" s="141"/>
      <c r="H208" s="141">
        <v>39661</v>
      </c>
      <c r="I208" s="141">
        <v>40878</v>
      </c>
      <c r="J208" s="141">
        <v>42415</v>
      </c>
      <c r="K208" s="142">
        <f t="shared" si="14"/>
        <v>7.5452054794520551</v>
      </c>
      <c r="L208" s="142">
        <f t="shared" si="15"/>
        <v>4.2109589041095887</v>
      </c>
      <c r="M208" s="141" t="s">
        <v>689</v>
      </c>
      <c r="N208" s="91" t="s">
        <v>689</v>
      </c>
      <c r="O208" s="143">
        <v>982982</v>
      </c>
      <c r="P208" s="143"/>
      <c r="Q208" s="144"/>
      <c r="R208" s="144"/>
      <c r="S208" s="143">
        <v>973055.24</v>
      </c>
      <c r="T208" s="143">
        <f t="shared" si="12"/>
        <v>9926.7600000000093</v>
      </c>
      <c r="U208" s="152">
        <f t="shared" si="13"/>
        <v>0.98990138171400899</v>
      </c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</row>
    <row r="209" spans="1:32" ht="24.75" x14ac:dyDescent="0.25">
      <c r="A209" s="139">
        <v>206</v>
      </c>
      <c r="B209" s="91" t="s">
        <v>670</v>
      </c>
      <c r="C209" s="91" t="s">
        <v>268</v>
      </c>
      <c r="D209" s="91">
        <v>2011</v>
      </c>
      <c r="E209" s="91">
        <v>79630</v>
      </c>
      <c r="F209" s="140">
        <v>39549</v>
      </c>
      <c r="G209" s="141"/>
      <c r="H209" s="141">
        <v>39783</v>
      </c>
      <c r="I209" s="141">
        <v>40878</v>
      </c>
      <c r="J209" s="141">
        <v>42415</v>
      </c>
      <c r="K209" s="142">
        <f t="shared" si="14"/>
        <v>7.2109589041095887</v>
      </c>
      <c r="L209" s="142">
        <f t="shared" si="15"/>
        <v>4.2109589041095887</v>
      </c>
      <c r="M209" s="141" t="s">
        <v>689</v>
      </c>
      <c r="N209" s="91" t="s">
        <v>689</v>
      </c>
      <c r="O209" s="143">
        <v>1046307</v>
      </c>
      <c r="P209" s="143"/>
      <c r="Q209" s="144"/>
      <c r="R209" s="144"/>
      <c r="S209" s="143">
        <v>1665700.87</v>
      </c>
      <c r="T209" s="143">
        <f t="shared" si="12"/>
        <v>0</v>
      </c>
      <c r="U209" s="152">
        <f t="shared" si="13"/>
        <v>1.5919810055748458</v>
      </c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</row>
    <row r="210" spans="1:32" ht="24.75" x14ac:dyDescent="0.25">
      <c r="A210" s="139">
        <v>207</v>
      </c>
      <c r="B210" s="91" t="s">
        <v>404</v>
      </c>
      <c r="C210" s="91" t="s">
        <v>130</v>
      </c>
      <c r="D210" s="91">
        <v>2011</v>
      </c>
      <c r="E210" s="91">
        <v>80669</v>
      </c>
      <c r="F210" s="140">
        <v>39552</v>
      </c>
      <c r="G210" s="141"/>
      <c r="H210" s="141">
        <v>40787</v>
      </c>
      <c r="I210" s="141">
        <v>41518</v>
      </c>
      <c r="J210" s="141">
        <v>42415</v>
      </c>
      <c r="K210" s="142">
        <f t="shared" si="14"/>
        <v>4.4602739726027396</v>
      </c>
      <c r="L210" s="142">
        <f t="shared" si="15"/>
        <v>2.4575342465753423</v>
      </c>
      <c r="M210" s="141" t="s">
        <v>689</v>
      </c>
      <c r="N210" s="91" t="s">
        <v>689</v>
      </c>
      <c r="O210" s="143">
        <v>296055.13</v>
      </c>
      <c r="P210" s="143"/>
      <c r="Q210" s="144"/>
      <c r="R210" s="144"/>
      <c r="S210" s="143">
        <v>295743.13</v>
      </c>
      <c r="T210" s="143">
        <f t="shared" si="12"/>
        <v>312</v>
      </c>
      <c r="U210" s="152">
        <f t="shared" si="13"/>
        <v>0.99894614222695621</v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</row>
    <row r="211" spans="1:32" ht="24.75" x14ac:dyDescent="0.25">
      <c r="A211" s="139">
        <v>208</v>
      </c>
      <c r="B211" s="91" t="s">
        <v>345</v>
      </c>
      <c r="C211" s="91" t="s">
        <v>130</v>
      </c>
      <c r="D211" s="91">
        <v>2012</v>
      </c>
      <c r="E211" s="91">
        <v>83663</v>
      </c>
      <c r="F211" s="140">
        <v>39575</v>
      </c>
      <c r="G211" s="141"/>
      <c r="H211" s="141">
        <v>39722</v>
      </c>
      <c r="I211" s="141">
        <v>40391</v>
      </c>
      <c r="J211" s="141">
        <v>42415</v>
      </c>
      <c r="K211" s="142">
        <f t="shared" si="14"/>
        <v>7.3780821917808215</v>
      </c>
      <c r="L211" s="142">
        <f t="shared" si="15"/>
        <v>5.5452054794520551</v>
      </c>
      <c r="M211" s="141" t="s">
        <v>689</v>
      </c>
      <c r="N211" s="91" t="s">
        <v>691</v>
      </c>
      <c r="O211" s="143">
        <v>100276</v>
      </c>
      <c r="P211" s="143"/>
      <c r="Q211" s="144"/>
      <c r="R211" s="144"/>
      <c r="S211" s="143">
        <v>113862</v>
      </c>
      <c r="T211" s="143">
        <f t="shared" si="12"/>
        <v>0</v>
      </c>
      <c r="U211" s="152">
        <f t="shared" si="13"/>
        <v>1.1354860584785991</v>
      </c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</row>
    <row r="212" spans="1:32" ht="36.75" x14ac:dyDescent="0.25">
      <c r="A212" s="139">
        <v>209</v>
      </c>
      <c r="B212" s="91" t="s">
        <v>504</v>
      </c>
      <c r="C212" s="91" t="s">
        <v>130</v>
      </c>
      <c r="D212" s="91">
        <v>2010</v>
      </c>
      <c r="E212" s="91">
        <v>83789</v>
      </c>
      <c r="F212" s="140">
        <v>39688</v>
      </c>
      <c r="G212" s="141"/>
      <c r="H212" s="141">
        <v>39783</v>
      </c>
      <c r="I212" s="141">
        <v>40148</v>
      </c>
      <c r="J212" s="141">
        <v>42415</v>
      </c>
      <c r="K212" s="142">
        <f t="shared" si="14"/>
        <v>7.2109589041095887</v>
      </c>
      <c r="L212" s="142">
        <f t="shared" si="15"/>
        <v>6.2109589041095887</v>
      </c>
      <c r="M212" s="141" t="s">
        <v>689</v>
      </c>
      <c r="N212" s="91" t="s">
        <v>689</v>
      </c>
      <c r="O212" s="143">
        <v>670181</v>
      </c>
      <c r="P212" s="143"/>
      <c r="Q212" s="144"/>
      <c r="R212" s="144"/>
      <c r="S212" s="143">
        <v>389767.07</v>
      </c>
      <c r="T212" s="143">
        <f t="shared" si="12"/>
        <v>280413.93</v>
      </c>
      <c r="U212" s="152">
        <f t="shared" si="13"/>
        <v>0.58158478082786591</v>
      </c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</row>
    <row r="213" spans="1:32" ht="24.75" x14ac:dyDescent="0.25">
      <c r="A213" s="139">
        <v>210</v>
      </c>
      <c r="B213" s="91" t="s">
        <v>499</v>
      </c>
      <c r="C213" s="91" t="s">
        <v>264</v>
      </c>
      <c r="D213" s="91">
        <v>2010</v>
      </c>
      <c r="E213" s="91">
        <v>85916</v>
      </c>
      <c r="F213" s="140">
        <v>39757</v>
      </c>
      <c r="G213" s="141"/>
      <c r="H213" s="141">
        <v>39814</v>
      </c>
      <c r="I213" s="141">
        <v>40513</v>
      </c>
      <c r="J213" s="141">
        <v>42415</v>
      </c>
      <c r="K213" s="142">
        <f t="shared" si="14"/>
        <v>7.1260273972602741</v>
      </c>
      <c r="L213" s="142">
        <f t="shared" si="15"/>
        <v>5.2109589041095887</v>
      </c>
      <c r="M213" s="141" t="s">
        <v>689</v>
      </c>
      <c r="N213" s="91" t="s">
        <v>689</v>
      </c>
      <c r="O213" s="143">
        <v>27086274.670000002</v>
      </c>
      <c r="P213" s="143"/>
      <c r="Q213" s="144"/>
      <c r="R213" s="144"/>
      <c r="S213" s="143">
        <v>29533908.989999998</v>
      </c>
      <c r="T213" s="143">
        <f t="shared" si="12"/>
        <v>0</v>
      </c>
      <c r="U213" s="152">
        <f t="shared" si="13"/>
        <v>1.0903643764164781</v>
      </c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</row>
    <row r="214" spans="1:32" ht="24.75" x14ac:dyDescent="0.25">
      <c r="A214" s="139">
        <v>211</v>
      </c>
      <c r="B214" s="91" t="s">
        <v>24</v>
      </c>
      <c r="C214" s="91" t="s">
        <v>130</v>
      </c>
      <c r="D214" s="91">
        <v>2015</v>
      </c>
      <c r="E214" s="91">
        <v>86026</v>
      </c>
      <c r="F214" s="140">
        <v>39953</v>
      </c>
      <c r="G214" s="141"/>
      <c r="H214" s="141">
        <v>41122</v>
      </c>
      <c r="I214" s="141">
        <v>42217</v>
      </c>
      <c r="J214" s="141">
        <v>42415</v>
      </c>
      <c r="K214" s="142">
        <f t="shared" si="14"/>
        <v>3.5424657534246577</v>
      </c>
      <c r="L214" s="142">
        <f t="shared" si="15"/>
        <v>0.54246575342465753</v>
      </c>
      <c r="M214" s="141" t="s">
        <v>689</v>
      </c>
      <c r="N214" s="91" t="s">
        <v>691</v>
      </c>
      <c r="O214" s="143">
        <v>48056258</v>
      </c>
      <c r="P214" s="143">
        <v>840815</v>
      </c>
      <c r="Q214" s="144">
        <v>86337</v>
      </c>
      <c r="R214" s="144">
        <v>0</v>
      </c>
      <c r="S214" s="143">
        <v>1090996</v>
      </c>
      <c r="T214" s="143">
        <f t="shared" si="12"/>
        <v>46965262</v>
      </c>
      <c r="U214" s="152">
        <f t="shared" si="13"/>
        <v>2.270247508659538E-2</v>
      </c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</row>
    <row r="215" spans="1:32" ht="24.75" x14ac:dyDescent="0.25">
      <c r="A215" s="139">
        <v>212</v>
      </c>
      <c r="B215" s="91" t="s">
        <v>681</v>
      </c>
      <c r="C215" s="91" t="s">
        <v>268</v>
      </c>
      <c r="D215" s="91">
        <v>2010</v>
      </c>
      <c r="E215" s="91">
        <v>86564</v>
      </c>
      <c r="F215" s="140">
        <v>39602</v>
      </c>
      <c r="G215" s="141"/>
      <c r="H215" s="141">
        <v>39722</v>
      </c>
      <c r="I215" s="141">
        <v>40787</v>
      </c>
      <c r="J215" s="141">
        <v>42415</v>
      </c>
      <c r="K215" s="142">
        <f t="shared" si="14"/>
        <v>7.3780821917808215</v>
      </c>
      <c r="L215" s="142">
        <f t="shared" si="15"/>
        <v>4.4602739726027396</v>
      </c>
      <c r="M215" s="141" t="s">
        <v>689</v>
      </c>
      <c r="N215" s="91" t="s">
        <v>689</v>
      </c>
      <c r="O215" s="143">
        <v>298600</v>
      </c>
      <c r="P215" s="143"/>
      <c r="Q215" s="144"/>
      <c r="R215" s="144"/>
      <c r="S215" s="143">
        <v>310786.84999999998</v>
      </c>
      <c r="T215" s="143">
        <f t="shared" si="12"/>
        <v>0</v>
      </c>
      <c r="U215" s="152">
        <f t="shared" si="13"/>
        <v>1.0408132953784326</v>
      </c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</row>
    <row r="216" spans="1:32" ht="24.75" x14ac:dyDescent="0.25">
      <c r="A216" s="139">
        <v>213</v>
      </c>
      <c r="B216" s="91" t="s">
        <v>680</v>
      </c>
      <c r="C216" s="91" t="s">
        <v>268</v>
      </c>
      <c r="D216" s="91">
        <v>2010</v>
      </c>
      <c r="E216" s="91">
        <v>86580</v>
      </c>
      <c r="F216" s="140">
        <v>39602</v>
      </c>
      <c r="G216" s="141"/>
      <c r="H216" s="141">
        <v>39722</v>
      </c>
      <c r="I216" s="141">
        <v>41974</v>
      </c>
      <c r="J216" s="141">
        <v>42415</v>
      </c>
      <c r="K216" s="142">
        <f t="shared" si="14"/>
        <v>7.3780821917808215</v>
      </c>
      <c r="L216" s="142">
        <f t="shared" si="15"/>
        <v>1.2082191780821918</v>
      </c>
      <c r="M216" s="141" t="s">
        <v>689</v>
      </c>
      <c r="N216" s="91" t="s">
        <v>689</v>
      </c>
      <c r="O216" s="143">
        <v>795500</v>
      </c>
      <c r="P216" s="143"/>
      <c r="Q216" s="144"/>
      <c r="R216" s="144"/>
      <c r="S216" s="143">
        <v>753792.57</v>
      </c>
      <c r="T216" s="143">
        <f t="shared" si="12"/>
        <v>41707.430000000051</v>
      </c>
      <c r="U216" s="152">
        <f t="shared" si="13"/>
        <v>0.94757079824010049</v>
      </c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</row>
    <row r="217" spans="1:32" ht="24.75" x14ac:dyDescent="0.25">
      <c r="A217" s="139">
        <v>214</v>
      </c>
      <c r="B217" s="91" t="s">
        <v>682</v>
      </c>
      <c r="C217" s="91" t="s">
        <v>268</v>
      </c>
      <c r="D217" s="91">
        <v>2010</v>
      </c>
      <c r="E217" s="91">
        <v>86604</v>
      </c>
      <c r="F217" s="140">
        <v>39604</v>
      </c>
      <c r="G217" s="141"/>
      <c r="H217" s="141">
        <v>40148</v>
      </c>
      <c r="I217" s="141">
        <v>40483</v>
      </c>
      <c r="J217" s="141">
        <v>42415</v>
      </c>
      <c r="K217" s="142">
        <f t="shared" si="14"/>
        <v>6.2109589041095887</v>
      </c>
      <c r="L217" s="142">
        <f t="shared" si="15"/>
        <v>5.2931506849315069</v>
      </c>
      <c r="M217" s="141" t="s">
        <v>689</v>
      </c>
      <c r="N217" s="91" t="s">
        <v>689</v>
      </c>
      <c r="O217" s="143">
        <v>472091</v>
      </c>
      <c r="P217" s="143"/>
      <c r="Q217" s="144"/>
      <c r="R217" s="144"/>
      <c r="S217" s="143">
        <v>218326.31</v>
      </c>
      <c r="T217" s="143">
        <f t="shared" si="12"/>
        <v>253764.69</v>
      </c>
      <c r="U217" s="152">
        <f t="shared" si="13"/>
        <v>0.46246657953657239</v>
      </c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</row>
    <row r="218" spans="1:32" ht="24.75" x14ac:dyDescent="0.25">
      <c r="A218" s="139">
        <v>215</v>
      </c>
      <c r="B218" s="91" t="s">
        <v>34</v>
      </c>
      <c r="C218" s="91" t="s">
        <v>130</v>
      </c>
      <c r="D218" s="91">
        <v>2015</v>
      </c>
      <c r="E218" s="91">
        <v>86933</v>
      </c>
      <c r="F218" s="140">
        <v>39605</v>
      </c>
      <c r="G218" s="141"/>
      <c r="H218" s="141">
        <v>41153</v>
      </c>
      <c r="I218" s="141">
        <v>42156</v>
      </c>
      <c r="J218" s="141">
        <v>42415</v>
      </c>
      <c r="K218" s="142">
        <f t="shared" si="14"/>
        <v>3.4575342465753423</v>
      </c>
      <c r="L218" s="142">
        <f t="shared" si="15"/>
        <v>0.70958904109589038</v>
      </c>
      <c r="M218" s="141" t="s">
        <v>689</v>
      </c>
      <c r="N218" s="91" t="s">
        <v>691</v>
      </c>
      <c r="O218" s="143">
        <v>3926228</v>
      </c>
      <c r="P218" s="143">
        <v>3274361</v>
      </c>
      <c r="Q218" s="144">
        <v>346942</v>
      </c>
      <c r="R218" s="144">
        <v>0</v>
      </c>
      <c r="S218" s="143">
        <v>3678882.32</v>
      </c>
      <c r="T218" s="143">
        <f t="shared" si="12"/>
        <v>247345.68000000017</v>
      </c>
      <c r="U218" s="152">
        <f t="shared" si="13"/>
        <v>0.93700170239731362</v>
      </c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</row>
    <row r="219" spans="1:32" ht="24.75" x14ac:dyDescent="0.25">
      <c r="A219" s="139">
        <v>216</v>
      </c>
      <c r="B219" s="91" t="s">
        <v>679</v>
      </c>
      <c r="C219" s="91" t="s">
        <v>268</v>
      </c>
      <c r="D219" s="91">
        <v>2010</v>
      </c>
      <c r="E219" s="91">
        <v>88050</v>
      </c>
      <c r="F219" s="140">
        <v>39616</v>
      </c>
      <c r="G219" s="141"/>
      <c r="H219" s="141">
        <v>39753</v>
      </c>
      <c r="I219" s="141">
        <v>40148</v>
      </c>
      <c r="J219" s="141">
        <v>42415</v>
      </c>
      <c r="K219" s="142">
        <f t="shared" si="14"/>
        <v>7.2931506849315069</v>
      </c>
      <c r="L219" s="142">
        <f t="shared" si="15"/>
        <v>6.2109589041095887</v>
      </c>
      <c r="M219" s="141" t="s">
        <v>689</v>
      </c>
      <c r="N219" s="91" t="s">
        <v>691</v>
      </c>
      <c r="O219" s="143">
        <v>690103</v>
      </c>
      <c r="P219" s="143"/>
      <c r="Q219" s="144"/>
      <c r="R219" s="144"/>
      <c r="S219" s="143">
        <v>186266.19</v>
      </c>
      <c r="T219" s="143">
        <f t="shared" si="12"/>
        <v>503836.81</v>
      </c>
      <c r="U219" s="152">
        <f t="shared" si="13"/>
        <v>0.26991070898112313</v>
      </c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</row>
    <row r="220" spans="1:32" ht="36.75" x14ac:dyDescent="0.25">
      <c r="A220" s="139">
        <v>217</v>
      </c>
      <c r="B220" s="145" t="s">
        <v>278</v>
      </c>
      <c r="C220" s="91" t="s">
        <v>130</v>
      </c>
      <c r="D220" s="91">
        <v>2014</v>
      </c>
      <c r="E220" s="91">
        <v>89197</v>
      </c>
      <c r="F220" s="140">
        <v>39720</v>
      </c>
      <c r="G220" s="141"/>
      <c r="H220" s="141">
        <v>40725</v>
      </c>
      <c r="I220" s="141">
        <v>41913</v>
      </c>
      <c r="J220" s="141">
        <v>42415</v>
      </c>
      <c r="K220" s="142">
        <f t="shared" si="14"/>
        <v>4.6301369863013697</v>
      </c>
      <c r="L220" s="142">
        <f t="shared" si="15"/>
        <v>1.3753424657534246</v>
      </c>
      <c r="M220" s="141" t="s">
        <v>689</v>
      </c>
      <c r="N220" s="91" t="s">
        <v>689</v>
      </c>
      <c r="O220" s="143">
        <v>690378.01</v>
      </c>
      <c r="P220" s="143"/>
      <c r="Q220" s="144"/>
      <c r="R220" s="144"/>
      <c r="S220" s="143">
        <v>659720.04</v>
      </c>
      <c r="T220" s="143">
        <f t="shared" si="12"/>
        <v>30657.969999999972</v>
      </c>
      <c r="U220" s="152">
        <f t="shared" si="13"/>
        <v>0.95559248765759508</v>
      </c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</row>
    <row r="221" spans="1:32" ht="36.75" x14ac:dyDescent="0.25">
      <c r="A221" s="139">
        <v>218</v>
      </c>
      <c r="B221" s="145" t="s">
        <v>277</v>
      </c>
      <c r="C221" s="91" t="s">
        <v>130</v>
      </c>
      <c r="D221" s="91">
        <v>2014</v>
      </c>
      <c r="E221" s="91">
        <v>89201</v>
      </c>
      <c r="F221" s="140">
        <v>39734</v>
      </c>
      <c r="G221" s="141"/>
      <c r="H221" s="141">
        <v>40725</v>
      </c>
      <c r="I221" s="141">
        <v>41913</v>
      </c>
      <c r="J221" s="141">
        <v>42415</v>
      </c>
      <c r="K221" s="142">
        <f t="shared" si="14"/>
        <v>4.6301369863013697</v>
      </c>
      <c r="L221" s="142">
        <f t="shared" si="15"/>
        <v>1.3753424657534246</v>
      </c>
      <c r="M221" s="141" t="s">
        <v>689</v>
      </c>
      <c r="N221" s="91" t="s">
        <v>689</v>
      </c>
      <c r="O221" s="143">
        <v>946697.52</v>
      </c>
      <c r="P221" s="143"/>
      <c r="Q221" s="144"/>
      <c r="R221" s="144"/>
      <c r="S221" s="143">
        <v>941486.93</v>
      </c>
      <c r="T221" s="143">
        <f t="shared" si="12"/>
        <v>5210.5899999999674</v>
      </c>
      <c r="U221" s="152">
        <f t="shared" si="13"/>
        <v>0.99449603501654893</v>
      </c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</row>
    <row r="222" spans="1:32" ht="36.75" x14ac:dyDescent="0.25">
      <c r="A222" s="139">
        <v>219</v>
      </c>
      <c r="B222" s="145" t="s">
        <v>279</v>
      </c>
      <c r="C222" s="91" t="s">
        <v>130</v>
      </c>
      <c r="D222" s="91">
        <v>2014</v>
      </c>
      <c r="E222" s="91">
        <v>89212</v>
      </c>
      <c r="F222" s="140">
        <v>39727</v>
      </c>
      <c r="G222" s="141"/>
      <c r="H222" s="141">
        <v>40725</v>
      </c>
      <c r="I222" s="141">
        <v>41974</v>
      </c>
      <c r="J222" s="141">
        <v>42415</v>
      </c>
      <c r="K222" s="142">
        <f t="shared" si="14"/>
        <v>4.6301369863013697</v>
      </c>
      <c r="L222" s="142">
        <f t="shared" si="15"/>
        <v>1.2082191780821918</v>
      </c>
      <c r="M222" s="141" t="s">
        <v>689</v>
      </c>
      <c r="N222" s="91" t="s">
        <v>689</v>
      </c>
      <c r="O222" s="143">
        <v>5326403</v>
      </c>
      <c r="P222" s="143"/>
      <c r="Q222" s="144"/>
      <c r="R222" s="144"/>
      <c r="S222" s="143">
        <v>5319974.83</v>
      </c>
      <c r="T222" s="143">
        <f t="shared" si="12"/>
        <v>6428.1699999999255</v>
      </c>
      <c r="U222" s="152">
        <f t="shared" si="13"/>
        <v>0.99879314989872159</v>
      </c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</row>
    <row r="223" spans="1:32" ht="36.75" x14ac:dyDescent="0.25">
      <c r="A223" s="139">
        <v>220</v>
      </c>
      <c r="B223" s="145" t="s">
        <v>276</v>
      </c>
      <c r="C223" s="91" t="s">
        <v>130</v>
      </c>
      <c r="D223" s="91">
        <v>2014</v>
      </c>
      <c r="E223" s="91">
        <v>89213</v>
      </c>
      <c r="F223" s="140">
        <v>39730</v>
      </c>
      <c r="G223" s="141"/>
      <c r="H223" s="141">
        <v>40695</v>
      </c>
      <c r="I223" s="141">
        <v>41913</v>
      </c>
      <c r="J223" s="141">
        <v>42415</v>
      </c>
      <c r="K223" s="142">
        <f t="shared" si="14"/>
        <v>4.7123287671232879</v>
      </c>
      <c r="L223" s="142">
        <f t="shared" si="15"/>
        <v>1.3753424657534246</v>
      </c>
      <c r="M223" s="141" t="s">
        <v>689</v>
      </c>
      <c r="N223" s="91" t="s">
        <v>689</v>
      </c>
      <c r="O223" s="143">
        <v>1796035.51</v>
      </c>
      <c r="P223" s="143"/>
      <c r="Q223" s="144"/>
      <c r="R223" s="144"/>
      <c r="S223" s="143">
        <v>1740529.14</v>
      </c>
      <c r="T223" s="143">
        <f t="shared" si="12"/>
        <v>55506.370000000112</v>
      </c>
      <c r="U223" s="152">
        <f t="shared" si="13"/>
        <v>0.96909505981872257</v>
      </c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</row>
    <row r="224" spans="1:32" ht="36.75" x14ac:dyDescent="0.25">
      <c r="A224" s="139">
        <v>221</v>
      </c>
      <c r="B224" s="145" t="s">
        <v>281</v>
      </c>
      <c r="C224" s="91" t="s">
        <v>130</v>
      </c>
      <c r="D224" s="91">
        <v>2014</v>
      </c>
      <c r="E224" s="91">
        <v>89293</v>
      </c>
      <c r="F224" s="140">
        <v>39730</v>
      </c>
      <c r="G224" s="141"/>
      <c r="H224" s="141">
        <v>40725</v>
      </c>
      <c r="I224" s="141">
        <v>41913</v>
      </c>
      <c r="J224" s="141">
        <v>42415</v>
      </c>
      <c r="K224" s="142">
        <f t="shared" si="14"/>
        <v>4.6301369863013697</v>
      </c>
      <c r="L224" s="142">
        <f t="shared" si="15"/>
        <v>1.3753424657534246</v>
      </c>
      <c r="M224" s="141" t="s">
        <v>689</v>
      </c>
      <c r="N224" s="91" t="s">
        <v>689</v>
      </c>
      <c r="O224" s="143">
        <v>5956860.2300000004</v>
      </c>
      <c r="P224" s="143"/>
      <c r="Q224" s="144"/>
      <c r="R224" s="144"/>
      <c r="S224" s="143">
        <v>5929056.54</v>
      </c>
      <c r="T224" s="143">
        <f t="shared" si="12"/>
        <v>27803.69000000041</v>
      </c>
      <c r="U224" s="152">
        <f t="shared" si="13"/>
        <v>0.9953324924664213</v>
      </c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</row>
    <row r="225" spans="1:32" ht="36.75" x14ac:dyDescent="0.25">
      <c r="A225" s="139">
        <v>222</v>
      </c>
      <c r="B225" s="145" t="s">
        <v>282</v>
      </c>
      <c r="C225" s="91" t="s">
        <v>130</v>
      </c>
      <c r="D225" s="91">
        <v>2014</v>
      </c>
      <c r="E225" s="91">
        <v>89302</v>
      </c>
      <c r="F225" s="140">
        <v>39734</v>
      </c>
      <c r="G225" s="141"/>
      <c r="H225" s="141">
        <v>40725</v>
      </c>
      <c r="I225" s="141">
        <v>41913</v>
      </c>
      <c r="J225" s="141">
        <v>42415</v>
      </c>
      <c r="K225" s="142">
        <f t="shared" si="14"/>
        <v>4.6301369863013697</v>
      </c>
      <c r="L225" s="142">
        <f t="shared" si="15"/>
        <v>1.3753424657534246</v>
      </c>
      <c r="M225" s="141" t="s">
        <v>689</v>
      </c>
      <c r="N225" s="91" t="s">
        <v>689</v>
      </c>
      <c r="O225" s="143">
        <v>5544464.0300000003</v>
      </c>
      <c r="P225" s="143"/>
      <c r="Q225" s="144"/>
      <c r="R225" s="144"/>
      <c r="S225" s="143">
        <v>5516264.5300000003</v>
      </c>
      <c r="T225" s="143">
        <f t="shared" si="12"/>
        <v>28199.5</v>
      </c>
      <c r="U225" s="152">
        <f t="shared" si="13"/>
        <v>0.9949139358020147</v>
      </c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</row>
    <row r="226" spans="1:32" ht="36.75" x14ac:dyDescent="0.25">
      <c r="A226" s="139">
        <v>223</v>
      </c>
      <c r="B226" s="145" t="s">
        <v>308</v>
      </c>
      <c r="C226" s="91" t="s">
        <v>130</v>
      </c>
      <c r="D226" s="91">
        <v>2014</v>
      </c>
      <c r="E226" s="91">
        <v>89318</v>
      </c>
      <c r="F226" s="140">
        <v>39734</v>
      </c>
      <c r="G226" s="141"/>
      <c r="H226" s="141">
        <v>40725</v>
      </c>
      <c r="I226" s="141">
        <v>41913</v>
      </c>
      <c r="J226" s="141">
        <v>42415</v>
      </c>
      <c r="K226" s="142">
        <f t="shared" si="14"/>
        <v>4.6301369863013697</v>
      </c>
      <c r="L226" s="142">
        <f t="shared" si="15"/>
        <v>1.3753424657534246</v>
      </c>
      <c r="M226" s="141" t="s">
        <v>689</v>
      </c>
      <c r="N226" s="91" t="s">
        <v>689</v>
      </c>
      <c r="O226" s="143">
        <v>5705285.2300000004</v>
      </c>
      <c r="P226" s="143"/>
      <c r="Q226" s="144"/>
      <c r="R226" s="144"/>
      <c r="S226" s="143">
        <v>5666014.1100000003</v>
      </c>
      <c r="T226" s="143">
        <f t="shared" si="12"/>
        <v>39271.120000000112</v>
      </c>
      <c r="U226" s="152">
        <f t="shared" si="13"/>
        <v>0.9931167122384168</v>
      </c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</row>
    <row r="227" spans="1:32" ht="36.75" x14ac:dyDescent="0.25">
      <c r="A227" s="139">
        <v>224</v>
      </c>
      <c r="B227" s="145" t="s">
        <v>280</v>
      </c>
      <c r="C227" s="91" t="s">
        <v>130</v>
      </c>
      <c r="D227" s="91">
        <v>2014</v>
      </c>
      <c r="E227" s="91">
        <v>89356</v>
      </c>
      <c r="F227" s="140">
        <v>39734</v>
      </c>
      <c r="G227" s="141"/>
      <c r="H227" s="141">
        <v>40725</v>
      </c>
      <c r="I227" s="141">
        <v>41913</v>
      </c>
      <c r="J227" s="141">
        <v>42415</v>
      </c>
      <c r="K227" s="142">
        <f t="shared" si="14"/>
        <v>4.6301369863013697</v>
      </c>
      <c r="L227" s="142">
        <f t="shared" si="15"/>
        <v>1.3753424657534246</v>
      </c>
      <c r="M227" s="141" t="s">
        <v>689</v>
      </c>
      <c r="N227" s="91" t="s">
        <v>689</v>
      </c>
      <c r="O227" s="143">
        <v>1278686.28</v>
      </c>
      <c r="P227" s="143"/>
      <c r="Q227" s="144"/>
      <c r="R227" s="144"/>
      <c r="S227" s="143">
        <v>1212386.73</v>
      </c>
      <c r="T227" s="143">
        <f t="shared" si="12"/>
        <v>66299.550000000047</v>
      </c>
      <c r="U227" s="152">
        <f t="shared" si="13"/>
        <v>0.94815026090684262</v>
      </c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</row>
    <row r="228" spans="1:32" ht="24.75" x14ac:dyDescent="0.25">
      <c r="A228" s="139">
        <v>225</v>
      </c>
      <c r="B228" s="91" t="s">
        <v>344</v>
      </c>
      <c r="C228" s="91" t="s">
        <v>130</v>
      </c>
      <c r="D228" s="91">
        <v>2012</v>
      </c>
      <c r="E228" s="91">
        <v>90835</v>
      </c>
      <c r="F228" s="140">
        <v>39668</v>
      </c>
      <c r="G228" s="141"/>
      <c r="H228" s="141">
        <v>39753</v>
      </c>
      <c r="I228" s="141">
        <v>40452</v>
      </c>
      <c r="J228" s="141">
        <v>42415</v>
      </c>
      <c r="K228" s="142">
        <f t="shared" si="14"/>
        <v>7.2931506849315069</v>
      </c>
      <c r="L228" s="142">
        <f t="shared" si="15"/>
        <v>5.3780821917808215</v>
      </c>
      <c r="M228" s="141" t="s">
        <v>689</v>
      </c>
      <c r="N228" s="91" t="s">
        <v>691</v>
      </c>
      <c r="O228" s="143">
        <v>425389</v>
      </c>
      <c r="P228" s="143"/>
      <c r="Q228" s="144"/>
      <c r="R228" s="144"/>
      <c r="S228" s="143">
        <v>379088.16</v>
      </c>
      <c r="T228" s="143">
        <f t="shared" si="12"/>
        <v>46300.840000000026</v>
      </c>
      <c r="U228" s="152">
        <f t="shared" si="13"/>
        <v>0.89115647090075201</v>
      </c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</row>
    <row r="229" spans="1:32" ht="24.75" x14ac:dyDescent="0.25">
      <c r="A229" s="139">
        <v>226</v>
      </c>
      <c r="B229" s="91" t="s">
        <v>240</v>
      </c>
      <c r="C229" s="91" t="s">
        <v>268</v>
      </c>
      <c r="D229" s="91">
        <v>2015</v>
      </c>
      <c r="E229" s="91">
        <v>92767</v>
      </c>
      <c r="F229" s="140">
        <v>39752</v>
      </c>
      <c r="G229" s="141"/>
      <c r="H229" s="141">
        <v>41699</v>
      </c>
      <c r="I229" s="141">
        <v>42064</v>
      </c>
      <c r="J229" s="141">
        <v>42415</v>
      </c>
      <c r="K229" s="142">
        <f t="shared" si="14"/>
        <v>1.9616438356164383</v>
      </c>
      <c r="L229" s="142">
        <f t="shared" si="15"/>
        <v>0.9616438356164384</v>
      </c>
      <c r="M229" s="141" t="s">
        <v>689</v>
      </c>
      <c r="N229" s="91" t="s">
        <v>691</v>
      </c>
      <c r="O229" s="143">
        <v>1630687.78</v>
      </c>
      <c r="P229" s="143"/>
      <c r="Q229" s="144"/>
      <c r="R229" s="144">
        <v>0</v>
      </c>
      <c r="S229" s="143">
        <v>1623333.78</v>
      </c>
      <c r="T229" s="143">
        <f t="shared" si="12"/>
        <v>7354</v>
      </c>
      <c r="U229" s="152">
        <f t="shared" si="13"/>
        <v>0.99549024645294149</v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</row>
    <row r="230" spans="1:32" ht="24.75" x14ac:dyDescent="0.25">
      <c r="A230" s="139">
        <v>227</v>
      </c>
      <c r="B230" s="91" t="s">
        <v>575</v>
      </c>
      <c r="C230" s="91" t="s">
        <v>265</v>
      </c>
      <c r="D230" s="91">
        <v>2011</v>
      </c>
      <c r="E230" s="91">
        <v>93506</v>
      </c>
      <c r="F230" s="140">
        <v>39667</v>
      </c>
      <c r="G230" s="141"/>
      <c r="H230" s="141">
        <v>40330</v>
      </c>
      <c r="I230" s="141">
        <v>40878</v>
      </c>
      <c r="J230" s="141">
        <v>42415</v>
      </c>
      <c r="K230" s="142">
        <f t="shared" si="14"/>
        <v>5.7123287671232879</v>
      </c>
      <c r="L230" s="142">
        <f t="shared" si="15"/>
        <v>4.2109589041095887</v>
      </c>
      <c r="M230" s="141" t="s">
        <v>689</v>
      </c>
      <c r="N230" s="91" t="s">
        <v>689</v>
      </c>
      <c r="O230" s="143">
        <v>351383.68</v>
      </c>
      <c r="P230" s="143"/>
      <c r="Q230" s="144"/>
      <c r="R230" s="144"/>
      <c r="S230" s="143">
        <v>258271.22</v>
      </c>
      <c r="T230" s="143">
        <f t="shared" si="12"/>
        <v>93112.459999999992</v>
      </c>
      <c r="U230" s="152">
        <f t="shared" si="13"/>
        <v>0.73501199600391232</v>
      </c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</row>
    <row r="231" spans="1:32" ht="24.75" x14ac:dyDescent="0.25">
      <c r="A231" s="139">
        <v>228</v>
      </c>
      <c r="B231" s="91" t="s">
        <v>507</v>
      </c>
      <c r="C231" s="91" t="s">
        <v>130</v>
      </c>
      <c r="D231" s="91">
        <v>2010</v>
      </c>
      <c r="E231" s="91">
        <v>96260</v>
      </c>
      <c r="F231" s="140">
        <v>39787</v>
      </c>
      <c r="G231" s="141"/>
      <c r="H231" s="141">
        <v>40057</v>
      </c>
      <c r="I231" s="141">
        <v>40513</v>
      </c>
      <c r="J231" s="141">
        <v>42415</v>
      </c>
      <c r="K231" s="142">
        <f t="shared" si="14"/>
        <v>6.4602739726027396</v>
      </c>
      <c r="L231" s="142">
        <f t="shared" si="15"/>
        <v>5.2109589041095887</v>
      </c>
      <c r="M231" s="141" t="s">
        <v>689</v>
      </c>
      <c r="N231" s="91" t="s">
        <v>689</v>
      </c>
      <c r="O231" s="143">
        <v>299333</v>
      </c>
      <c r="P231" s="143"/>
      <c r="Q231" s="144"/>
      <c r="R231" s="144"/>
      <c r="S231" s="143">
        <v>140568.20000000001</v>
      </c>
      <c r="T231" s="143">
        <f t="shared" si="12"/>
        <v>158764.79999999999</v>
      </c>
      <c r="U231" s="152">
        <f t="shared" si="13"/>
        <v>0.46960475457099621</v>
      </c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</row>
    <row r="232" spans="1:32" ht="24.75" x14ac:dyDescent="0.25">
      <c r="A232" s="139">
        <v>229</v>
      </c>
      <c r="B232" s="145" t="s">
        <v>274</v>
      </c>
      <c r="C232" s="91" t="s">
        <v>130</v>
      </c>
      <c r="D232" s="91">
        <v>2014</v>
      </c>
      <c r="E232" s="91">
        <v>97676</v>
      </c>
      <c r="F232" s="140">
        <v>39717</v>
      </c>
      <c r="G232" s="141"/>
      <c r="H232" s="141">
        <v>40238</v>
      </c>
      <c r="I232" s="141">
        <v>41974</v>
      </c>
      <c r="J232" s="141">
        <v>42415</v>
      </c>
      <c r="K232" s="142">
        <f t="shared" si="14"/>
        <v>5.9643835616438352</v>
      </c>
      <c r="L232" s="142">
        <f t="shared" si="15"/>
        <v>1.2082191780821918</v>
      </c>
      <c r="M232" s="141" t="s">
        <v>689</v>
      </c>
      <c r="N232" s="91" t="s">
        <v>691</v>
      </c>
      <c r="O232" s="143">
        <v>1840741.88</v>
      </c>
      <c r="P232" s="143"/>
      <c r="Q232" s="144"/>
      <c r="R232" s="144"/>
      <c r="S232" s="143">
        <v>1721678.32</v>
      </c>
      <c r="T232" s="143">
        <f t="shared" si="12"/>
        <v>119063.55999999982</v>
      </c>
      <c r="U232" s="152">
        <f t="shared" si="13"/>
        <v>0.93531762313138667</v>
      </c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</row>
    <row r="233" spans="1:32" ht="24.75" x14ac:dyDescent="0.25">
      <c r="A233" s="139">
        <v>230</v>
      </c>
      <c r="B233" s="91" t="s">
        <v>25</v>
      </c>
      <c r="C233" s="91" t="s">
        <v>130</v>
      </c>
      <c r="D233" s="91">
        <v>2015</v>
      </c>
      <c r="E233" s="91">
        <v>98140</v>
      </c>
      <c r="F233" s="140">
        <v>39738</v>
      </c>
      <c r="G233" s="141"/>
      <c r="H233" s="141">
        <v>39753</v>
      </c>
      <c r="I233" s="141">
        <v>41944</v>
      </c>
      <c r="J233" s="141">
        <v>42415</v>
      </c>
      <c r="K233" s="142">
        <f t="shared" si="14"/>
        <v>7.2931506849315069</v>
      </c>
      <c r="L233" s="142">
        <f t="shared" si="15"/>
        <v>1.2904109589041095</v>
      </c>
      <c r="M233" s="141" t="s">
        <v>689</v>
      </c>
      <c r="N233" s="91" t="s">
        <v>691</v>
      </c>
      <c r="O233" s="143">
        <v>650503</v>
      </c>
      <c r="P233" s="143">
        <v>638203</v>
      </c>
      <c r="Q233" s="144">
        <v>2112</v>
      </c>
      <c r="R233" s="144">
        <v>0</v>
      </c>
      <c r="S233" s="143">
        <v>640314.6</v>
      </c>
      <c r="T233" s="143">
        <f t="shared" si="12"/>
        <v>10188.400000000023</v>
      </c>
      <c r="U233" s="152">
        <f t="shared" si="13"/>
        <v>0.9843376587041105</v>
      </c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</row>
    <row r="234" spans="1:32" ht="24.75" x14ac:dyDescent="0.25">
      <c r="A234" s="139">
        <v>231</v>
      </c>
      <c r="B234" s="91" t="s">
        <v>512</v>
      </c>
      <c r="C234" s="91" t="s">
        <v>130</v>
      </c>
      <c r="D234" s="91">
        <v>2010</v>
      </c>
      <c r="E234" s="91">
        <v>98204</v>
      </c>
      <c r="F234" s="140">
        <v>39756</v>
      </c>
      <c r="G234" s="141"/>
      <c r="H234" s="141">
        <v>40909</v>
      </c>
      <c r="I234" s="141">
        <v>41579</v>
      </c>
      <c r="J234" s="141">
        <v>42415</v>
      </c>
      <c r="K234" s="142">
        <f t="shared" si="14"/>
        <v>4.1260273972602741</v>
      </c>
      <c r="L234" s="142">
        <f t="shared" si="15"/>
        <v>2.2904109589041095</v>
      </c>
      <c r="M234" s="141" t="s">
        <v>689</v>
      </c>
      <c r="N234" s="91" t="s">
        <v>689</v>
      </c>
      <c r="O234" s="143">
        <v>997105.96</v>
      </c>
      <c r="P234" s="143"/>
      <c r="Q234" s="144"/>
      <c r="R234" s="144"/>
      <c r="S234" s="143">
        <v>1139654.1299999999</v>
      </c>
      <c r="T234" s="143">
        <f t="shared" si="12"/>
        <v>0</v>
      </c>
      <c r="U234" s="152">
        <f t="shared" si="13"/>
        <v>1.1429619074787196</v>
      </c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</row>
    <row r="235" spans="1:32" ht="24.75" x14ac:dyDescent="0.25">
      <c r="A235" s="139">
        <v>232</v>
      </c>
      <c r="B235" s="91" t="s">
        <v>501</v>
      </c>
      <c r="C235" s="91" t="s">
        <v>130</v>
      </c>
      <c r="D235" s="91">
        <v>2010</v>
      </c>
      <c r="E235" s="91">
        <v>100259</v>
      </c>
      <c r="F235" s="140">
        <v>39736</v>
      </c>
      <c r="G235" s="141"/>
      <c r="H235" s="141">
        <v>39934</v>
      </c>
      <c r="I235" s="141">
        <v>40483</v>
      </c>
      <c r="J235" s="141">
        <v>42415</v>
      </c>
      <c r="K235" s="142">
        <f t="shared" si="14"/>
        <v>6.7972602739726025</v>
      </c>
      <c r="L235" s="142">
        <f t="shared" si="15"/>
        <v>5.2931506849315069</v>
      </c>
      <c r="M235" s="141" t="s">
        <v>689</v>
      </c>
      <c r="N235" s="91" t="s">
        <v>689</v>
      </c>
      <c r="O235" s="143">
        <v>236502</v>
      </c>
      <c r="P235" s="143"/>
      <c r="Q235" s="144"/>
      <c r="R235" s="144"/>
      <c r="S235" s="143">
        <v>235553.51</v>
      </c>
      <c r="T235" s="143">
        <f t="shared" si="12"/>
        <v>948.48999999999069</v>
      </c>
      <c r="U235" s="152">
        <f t="shared" si="13"/>
        <v>0.99598950537416175</v>
      </c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</row>
    <row r="236" spans="1:32" ht="24.75" x14ac:dyDescent="0.25">
      <c r="A236" s="139">
        <v>233</v>
      </c>
      <c r="B236" s="91" t="s">
        <v>505</v>
      </c>
      <c r="C236" s="91" t="s">
        <v>265</v>
      </c>
      <c r="D236" s="91">
        <v>2010</v>
      </c>
      <c r="E236" s="91">
        <v>100329</v>
      </c>
      <c r="F236" s="140">
        <v>39764</v>
      </c>
      <c r="G236" s="141"/>
      <c r="H236" s="141">
        <v>39965</v>
      </c>
      <c r="I236" s="141">
        <v>41244</v>
      </c>
      <c r="J236" s="141">
        <v>42415</v>
      </c>
      <c r="K236" s="142">
        <f t="shared" si="14"/>
        <v>6.7123287671232879</v>
      </c>
      <c r="L236" s="142">
        <f t="shared" si="15"/>
        <v>3.2082191780821918</v>
      </c>
      <c r="M236" s="141" t="s">
        <v>689</v>
      </c>
      <c r="N236" s="91" t="s">
        <v>689</v>
      </c>
      <c r="O236" s="143">
        <v>3216494</v>
      </c>
      <c r="P236" s="143"/>
      <c r="Q236" s="144"/>
      <c r="R236" s="144"/>
      <c r="S236" s="143">
        <v>4048410.24</v>
      </c>
      <c r="T236" s="143">
        <f t="shared" si="12"/>
        <v>0</v>
      </c>
      <c r="U236" s="152">
        <f t="shared" si="13"/>
        <v>1.2586406938735157</v>
      </c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</row>
    <row r="237" spans="1:32" ht="24.75" x14ac:dyDescent="0.25">
      <c r="A237" s="139">
        <v>234</v>
      </c>
      <c r="B237" s="91" t="s">
        <v>685</v>
      </c>
      <c r="C237" s="91" t="s">
        <v>268</v>
      </c>
      <c r="D237" s="91">
        <v>2010</v>
      </c>
      <c r="E237" s="91">
        <v>101379</v>
      </c>
      <c r="F237" s="140">
        <v>39974</v>
      </c>
      <c r="G237" s="141"/>
      <c r="H237" s="141">
        <v>40483</v>
      </c>
      <c r="I237" s="141">
        <v>40513</v>
      </c>
      <c r="J237" s="141">
        <v>42415</v>
      </c>
      <c r="K237" s="142">
        <f t="shared" si="14"/>
        <v>5.2931506849315069</v>
      </c>
      <c r="L237" s="142">
        <f t="shared" si="15"/>
        <v>5.2109589041095887</v>
      </c>
      <c r="M237" s="141" t="s">
        <v>689</v>
      </c>
      <c r="N237" s="91" t="s">
        <v>689</v>
      </c>
      <c r="O237" s="143">
        <v>504903</v>
      </c>
      <c r="P237" s="143"/>
      <c r="Q237" s="144"/>
      <c r="R237" s="144"/>
      <c r="S237" s="143">
        <v>166027</v>
      </c>
      <c r="T237" s="143">
        <f t="shared" si="12"/>
        <v>338876</v>
      </c>
      <c r="U237" s="152">
        <f t="shared" si="13"/>
        <v>0.32882949794316929</v>
      </c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</row>
    <row r="238" spans="1:32" ht="24.75" x14ac:dyDescent="0.25">
      <c r="A238" s="139">
        <v>235</v>
      </c>
      <c r="B238" s="91" t="s">
        <v>357</v>
      </c>
      <c r="C238" s="91" t="s">
        <v>130</v>
      </c>
      <c r="D238" s="91">
        <v>2012</v>
      </c>
      <c r="E238" s="91">
        <v>102270</v>
      </c>
      <c r="F238" s="140">
        <v>40416</v>
      </c>
      <c r="G238" s="141"/>
      <c r="H238" s="141">
        <v>41091</v>
      </c>
      <c r="I238" s="141">
        <v>41122</v>
      </c>
      <c r="J238" s="141">
        <v>42415</v>
      </c>
      <c r="K238" s="142">
        <f t="shared" si="14"/>
        <v>3.6273972602739728</v>
      </c>
      <c r="L238" s="142">
        <f t="shared" si="15"/>
        <v>3.5424657534246577</v>
      </c>
      <c r="M238" s="141" t="s">
        <v>689</v>
      </c>
      <c r="N238" s="91" t="s">
        <v>689</v>
      </c>
      <c r="O238" s="143">
        <v>915156</v>
      </c>
      <c r="P238" s="143"/>
      <c r="Q238" s="144"/>
      <c r="R238" s="144"/>
      <c r="S238" s="143">
        <v>7000</v>
      </c>
      <c r="T238" s="143">
        <f t="shared" si="12"/>
        <v>908156</v>
      </c>
      <c r="U238" s="152">
        <f t="shared" si="13"/>
        <v>7.6489691375022399E-3</v>
      </c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</row>
    <row r="239" spans="1:32" ht="24.75" x14ac:dyDescent="0.25">
      <c r="A239" s="139">
        <v>236</v>
      </c>
      <c r="B239" s="91" t="s">
        <v>577</v>
      </c>
      <c r="C239" s="91" t="s">
        <v>265</v>
      </c>
      <c r="D239" s="91">
        <v>2011</v>
      </c>
      <c r="E239" s="91">
        <v>102582</v>
      </c>
      <c r="F239" s="140">
        <v>39853</v>
      </c>
      <c r="G239" s="141"/>
      <c r="H239" s="141">
        <v>40238</v>
      </c>
      <c r="I239" s="141">
        <v>40787</v>
      </c>
      <c r="J239" s="141">
        <v>42415</v>
      </c>
      <c r="K239" s="142">
        <f t="shared" si="14"/>
        <v>5.9643835616438352</v>
      </c>
      <c r="L239" s="142">
        <f t="shared" si="15"/>
        <v>4.4602739726027396</v>
      </c>
      <c r="M239" s="141" t="s">
        <v>689</v>
      </c>
      <c r="N239" s="91" t="s">
        <v>689</v>
      </c>
      <c r="O239" s="143">
        <v>348575.46</v>
      </c>
      <c r="P239" s="143"/>
      <c r="Q239" s="144"/>
      <c r="R239" s="144"/>
      <c r="S239" s="143">
        <v>201161.41</v>
      </c>
      <c r="T239" s="143">
        <f t="shared" si="12"/>
        <v>147414.05000000002</v>
      </c>
      <c r="U239" s="152">
        <f t="shared" si="13"/>
        <v>0.57709573129445202</v>
      </c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</row>
    <row r="240" spans="1:32" ht="24.75" x14ac:dyDescent="0.25">
      <c r="A240" s="139">
        <v>237</v>
      </c>
      <c r="B240" s="91" t="s">
        <v>576</v>
      </c>
      <c r="C240" s="91" t="s">
        <v>265</v>
      </c>
      <c r="D240" s="91">
        <v>2011</v>
      </c>
      <c r="E240" s="91">
        <v>103475</v>
      </c>
      <c r="F240" s="140">
        <v>39792</v>
      </c>
      <c r="G240" s="141"/>
      <c r="H240" s="141">
        <v>40422</v>
      </c>
      <c r="I240" s="141">
        <v>40817</v>
      </c>
      <c r="J240" s="141">
        <v>42415</v>
      </c>
      <c r="K240" s="142">
        <f t="shared" si="14"/>
        <v>5.4602739726027396</v>
      </c>
      <c r="L240" s="142">
        <f t="shared" si="15"/>
        <v>4.3780821917808215</v>
      </c>
      <c r="M240" s="141" t="s">
        <v>689</v>
      </c>
      <c r="N240" s="91" t="s">
        <v>689</v>
      </c>
      <c r="O240" s="143">
        <v>1254998.97</v>
      </c>
      <c r="P240" s="143"/>
      <c r="Q240" s="144"/>
      <c r="R240" s="144"/>
      <c r="S240" s="143">
        <v>583311.6</v>
      </c>
      <c r="T240" s="143">
        <f t="shared" si="12"/>
        <v>671687.37</v>
      </c>
      <c r="U240" s="152">
        <f t="shared" si="13"/>
        <v>0.46479050098343905</v>
      </c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</row>
    <row r="241" spans="1:32" ht="24.75" x14ac:dyDescent="0.25">
      <c r="A241" s="139">
        <v>238</v>
      </c>
      <c r="B241" s="91" t="s">
        <v>360</v>
      </c>
      <c r="C241" s="91" t="s">
        <v>130</v>
      </c>
      <c r="D241" s="91">
        <v>2012</v>
      </c>
      <c r="E241" s="91">
        <v>104653</v>
      </c>
      <c r="F241" s="140">
        <v>41586</v>
      </c>
      <c r="G241" s="141"/>
      <c r="H241" s="141">
        <v>41091</v>
      </c>
      <c r="I241" s="141">
        <v>41122</v>
      </c>
      <c r="J241" s="141">
        <v>42415</v>
      </c>
      <c r="K241" s="142">
        <f t="shared" si="14"/>
        <v>3.6273972602739728</v>
      </c>
      <c r="L241" s="142">
        <f t="shared" si="15"/>
        <v>3.5424657534246577</v>
      </c>
      <c r="M241" s="141" t="s">
        <v>689</v>
      </c>
      <c r="N241" s="91" t="s">
        <v>689</v>
      </c>
      <c r="O241" s="143">
        <v>1589022.35</v>
      </c>
      <c r="P241" s="143"/>
      <c r="Q241" s="144"/>
      <c r="R241" s="144"/>
      <c r="S241" s="143">
        <v>7000</v>
      </c>
      <c r="T241" s="143">
        <f t="shared" si="12"/>
        <v>1582022.35</v>
      </c>
      <c r="U241" s="152">
        <f t="shared" si="13"/>
        <v>4.4052243821491874E-3</v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</row>
    <row r="242" spans="1:32" ht="24.75" x14ac:dyDescent="0.25">
      <c r="A242" s="139">
        <v>239</v>
      </c>
      <c r="B242" s="91" t="s">
        <v>330</v>
      </c>
      <c r="C242" s="91" t="s">
        <v>130</v>
      </c>
      <c r="D242" s="91">
        <v>2013</v>
      </c>
      <c r="E242" s="91">
        <v>105125</v>
      </c>
      <c r="F242" s="140">
        <v>39968</v>
      </c>
      <c r="G242" s="141"/>
      <c r="H242" s="141">
        <v>41244</v>
      </c>
      <c r="I242" s="141">
        <v>41609</v>
      </c>
      <c r="J242" s="141">
        <v>42415</v>
      </c>
      <c r="K242" s="142">
        <f t="shared" si="14"/>
        <v>3.2082191780821918</v>
      </c>
      <c r="L242" s="142">
        <f t="shared" si="15"/>
        <v>2.2082191780821918</v>
      </c>
      <c r="M242" s="141" t="s">
        <v>689</v>
      </c>
      <c r="N242" s="91" t="s">
        <v>691</v>
      </c>
      <c r="O242" s="143">
        <v>1515147.64</v>
      </c>
      <c r="P242" s="143"/>
      <c r="Q242" s="144"/>
      <c r="R242" s="144"/>
      <c r="S242" s="143">
        <v>1575378.88</v>
      </c>
      <c r="T242" s="143">
        <f t="shared" si="12"/>
        <v>0</v>
      </c>
      <c r="U242" s="152">
        <f t="shared" si="13"/>
        <v>1.0397527200715568</v>
      </c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</row>
    <row r="243" spans="1:32" ht="24.75" x14ac:dyDescent="0.25">
      <c r="A243" s="139">
        <v>240</v>
      </c>
      <c r="B243" s="91" t="s">
        <v>671</v>
      </c>
      <c r="C243" s="91" t="s">
        <v>268</v>
      </c>
      <c r="D243" s="91">
        <v>2011</v>
      </c>
      <c r="E243" s="91">
        <v>105913</v>
      </c>
      <c r="F243" s="140">
        <v>39903</v>
      </c>
      <c r="G243" s="141"/>
      <c r="H243" s="141">
        <v>39965</v>
      </c>
      <c r="I243" s="141">
        <v>40513</v>
      </c>
      <c r="J243" s="141">
        <v>42415</v>
      </c>
      <c r="K243" s="142">
        <f t="shared" si="14"/>
        <v>6.7123287671232879</v>
      </c>
      <c r="L243" s="142">
        <f t="shared" si="15"/>
        <v>5.2109589041095887</v>
      </c>
      <c r="M243" s="141" t="s">
        <v>689</v>
      </c>
      <c r="N243" s="91" t="s">
        <v>689</v>
      </c>
      <c r="O243" s="143">
        <v>2508957</v>
      </c>
      <c r="P243" s="143"/>
      <c r="Q243" s="144"/>
      <c r="R243" s="144"/>
      <c r="S243" s="143">
        <v>425663.51</v>
      </c>
      <c r="T243" s="143">
        <f t="shared" si="12"/>
        <v>2083293.49</v>
      </c>
      <c r="U243" s="152">
        <f t="shared" si="13"/>
        <v>0.16965755491226037</v>
      </c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</row>
    <row r="244" spans="1:32" ht="24.75" x14ac:dyDescent="0.25">
      <c r="A244" s="139">
        <v>241</v>
      </c>
      <c r="B244" s="91" t="s">
        <v>385</v>
      </c>
      <c r="C244" s="91" t="s">
        <v>130</v>
      </c>
      <c r="D244" s="91">
        <v>2011</v>
      </c>
      <c r="E244" s="91">
        <v>106159</v>
      </c>
      <c r="F244" s="140">
        <v>39801</v>
      </c>
      <c r="G244" s="141"/>
      <c r="H244" s="141">
        <v>40210</v>
      </c>
      <c r="I244" s="141">
        <v>40299</v>
      </c>
      <c r="J244" s="141">
        <v>42415</v>
      </c>
      <c r="K244" s="142">
        <f t="shared" si="14"/>
        <v>6.0410958904109586</v>
      </c>
      <c r="L244" s="142">
        <f t="shared" si="15"/>
        <v>5.7972602739726025</v>
      </c>
      <c r="M244" s="141" t="s">
        <v>689</v>
      </c>
      <c r="N244" s="91" t="s">
        <v>689</v>
      </c>
      <c r="O244" s="143">
        <v>789385</v>
      </c>
      <c r="P244" s="143"/>
      <c r="Q244" s="144"/>
      <c r="R244" s="144"/>
      <c r="S244" s="143">
        <v>18000</v>
      </c>
      <c r="T244" s="143">
        <f t="shared" si="12"/>
        <v>771385</v>
      </c>
      <c r="U244" s="152">
        <f t="shared" si="13"/>
        <v>2.2802561487740455E-2</v>
      </c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</row>
    <row r="245" spans="1:32" ht="24.75" x14ac:dyDescent="0.25">
      <c r="A245" s="139">
        <v>242</v>
      </c>
      <c r="B245" s="91" t="s">
        <v>383</v>
      </c>
      <c r="C245" s="91" t="s">
        <v>130</v>
      </c>
      <c r="D245" s="91">
        <v>2011</v>
      </c>
      <c r="E245" s="91">
        <v>106611</v>
      </c>
      <c r="F245" s="140">
        <v>39827</v>
      </c>
      <c r="G245" s="141"/>
      <c r="H245" s="141">
        <v>39904</v>
      </c>
      <c r="I245" s="141">
        <v>40787</v>
      </c>
      <c r="J245" s="141">
        <v>42415</v>
      </c>
      <c r="K245" s="142">
        <f t="shared" si="14"/>
        <v>6.8794520547945206</v>
      </c>
      <c r="L245" s="142">
        <f t="shared" si="15"/>
        <v>4.4602739726027396</v>
      </c>
      <c r="M245" s="141" t="s">
        <v>689</v>
      </c>
      <c r="N245" s="91" t="s">
        <v>689</v>
      </c>
      <c r="O245" s="143">
        <v>297885</v>
      </c>
      <c r="P245" s="143"/>
      <c r="Q245" s="144"/>
      <c r="R245" s="144"/>
      <c r="S245" s="143">
        <v>415446.93</v>
      </c>
      <c r="T245" s="143">
        <f t="shared" si="12"/>
        <v>0</v>
      </c>
      <c r="U245" s="152">
        <f t="shared" si="13"/>
        <v>1.3946554207160482</v>
      </c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</row>
    <row r="246" spans="1:32" ht="24.75" x14ac:dyDescent="0.25">
      <c r="A246" s="139">
        <v>243</v>
      </c>
      <c r="B246" s="91" t="s">
        <v>598</v>
      </c>
      <c r="C246" s="91" t="s">
        <v>266</v>
      </c>
      <c r="D246" s="91">
        <v>2013</v>
      </c>
      <c r="E246" s="91">
        <v>106956</v>
      </c>
      <c r="F246" s="140">
        <v>40112</v>
      </c>
      <c r="G246" s="141"/>
      <c r="H246" s="141">
        <v>41030</v>
      </c>
      <c r="I246" s="141">
        <v>41609</v>
      </c>
      <c r="J246" s="141">
        <v>42415</v>
      </c>
      <c r="K246" s="142">
        <f t="shared" si="14"/>
        <v>3.7945205479452055</v>
      </c>
      <c r="L246" s="142">
        <f t="shared" si="15"/>
        <v>2.2082191780821918</v>
      </c>
      <c r="M246" s="141" t="s">
        <v>689</v>
      </c>
      <c r="N246" s="91" t="s">
        <v>691</v>
      </c>
      <c r="O246" s="143">
        <v>1279807.3500000001</v>
      </c>
      <c r="P246" s="143"/>
      <c r="Q246" s="144"/>
      <c r="R246" s="144"/>
      <c r="S246" s="143">
        <v>1290789.46</v>
      </c>
      <c r="T246" s="143">
        <f t="shared" si="12"/>
        <v>0</v>
      </c>
      <c r="U246" s="152">
        <f t="shared" si="13"/>
        <v>1.0085810649548153</v>
      </c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</row>
    <row r="247" spans="1:32" ht="24.75" x14ac:dyDescent="0.25">
      <c r="A247" s="139">
        <v>244</v>
      </c>
      <c r="B247" s="91" t="s">
        <v>321</v>
      </c>
      <c r="C247" s="91" t="s">
        <v>130</v>
      </c>
      <c r="D247" s="91">
        <v>2013</v>
      </c>
      <c r="E247" s="91">
        <v>107126</v>
      </c>
      <c r="F247" s="140">
        <v>39811</v>
      </c>
      <c r="G247" s="141"/>
      <c r="H247" s="141">
        <v>41122</v>
      </c>
      <c r="I247" s="141">
        <v>41609</v>
      </c>
      <c r="J247" s="141">
        <v>42415</v>
      </c>
      <c r="K247" s="142">
        <f t="shared" si="14"/>
        <v>3.5424657534246577</v>
      </c>
      <c r="L247" s="142">
        <f t="shared" si="15"/>
        <v>2.2082191780821918</v>
      </c>
      <c r="M247" s="141" t="s">
        <v>689</v>
      </c>
      <c r="N247" s="91" t="s">
        <v>691</v>
      </c>
      <c r="O247" s="143">
        <v>1051361.3700000001</v>
      </c>
      <c r="P247" s="143"/>
      <c r="Q247" s="144"/>
      <c r="R247" s="144"/>
      <c r="S247" s="143">
        <v>1089989.31</v>
      </c>
      <c r="T247" s="143">
        <f t="shared" si="12"/>
        <v>0</v>
      </c>
      <c r="U247" s="152">
        <f t="shared" si="13"/>
        <v>1.0367408781625673</v>
      </c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</row>
    <row r="248" spans="1:32" ht="24.75" x14ac:dyDescent="0.25">
      <c r="A248" s="139">
        <v>245</v>
      </c>
      <c r="B248" s="91" t="s">
        <v>28</v>
      </c>
      <c r="C248" s="91" t="s">
        <v>130</v>
      </c>
      <c r="D248" s="91">
        <v>2015</v>
      </c>
      <c r="E248" s="91">
        <v>110103</v>
      </c>
      <c r="F248" s="140">
        <v>40028</v>
      </c>
      <c r="G248" s="141"/>
      <c r="H248" s="141">
        <v>40210</v>
      </c>
      <c r="I248" s="141">
        <v>42217</v>
      </c>
      <c r="J248" s="141">
        <v>42415</v>
      </c>
      <c r="K248" s="142">
        <f t="shared" si="14"/>
        <v>6.0410958904109586</v>
      </c>
      <c r="L248" s="142">
        <f t="shared" si="15"/>
        <v>0.54246575342465753</v>
      </c>
      <c r="M248" s="141" t="s">
        <v>689</v>
      </c>
      <c r="N248" s="91" t="s">
        <v>691</v>
      </c>
      <c r="O248" s="143">
        <v>3732376</v>
      </c>
      <c r="P248" s="143">
        <v>3410529</v>
      </c>
      <c r="Q248" s="144">
        <v>79053</v>
      </c>
      <c r="R248" s="144">
        <v>0</v>
      </c>
      <c r="S248" s="143">
        <v>3490942.92</v>
      </c>
      <c r="T248" s="143">
        <f t="shared" si="12"/>
        <v>241433.08000000007</v>
      </c>
      <c r="U248" s="152">
        <f t="shared" si="13"/>
        <v>0.93531383761978959</v>
      </c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</row>
    <row r="249" spans="1:32" ht="24.75" x14ac:dyDescent="0.25">
      <c r="A249" s="139">
        <v>246</v>
      </c>
      <c r="B249" s="91" t="s">
        <v>623</v>
      </c>
      <c r="C249" s="91" t="s">
        <v>266</v>
      </c>
      <c r="D249" s="91">
        <v>2011</v>
      </c>
      <c r="E249" s="91">
        <v>110218</v>
      </c>
      <c r="F249" s="140">
        <v>40087</v>
      </c>
      <c r="G249" s="141"/>
      <c r="H249" s="141">
        <v>40391</v>
      </c>
      <c r="I249" s="141">
        <v>40878</v>
      </c>
      <c r="J249" s="141">
        <v>42415</v>
      </c>
      <c r="K249" s="142">
        <f t="shared" si="14"/>
        <v>5.5452054794520551</v>
      </c>
      <c r="L249" s="142">
        <f t="shared" si="15"/>
        <v>4.2109589041095887</v>
      </c>
      <c r="M249" s="141" t="s">
        <v>689</v>
      </c>
      <c r="N249" s="91" t="s">
        <v>689</v>
      </c>
      <c r="O249" s="143">
        <v>506555.96</v>
      </c>
      <c r="P249" s="143"/>
      <c r="Q249" s="144"/>
      <c r="R249" s="144"/>
      <c r="S249" s="143">
        <v>476748.37</v>
      </c>
      <c r="T249" s="143">
        <f t="shared" si="12"/>
        <v>29807.590000000026</v>
      </c>
      <c r="U249" s="152">
        <f t="shared" si="13"/>
        <v>0.94115637293064314</v>
      </c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</row>
    <row r="250" spans="1:32" ht="24.75" x14ac:dyDescent="0.25">
      <c r="A250" s="139">
        <v>247</v>
      </c>
      <c r="B250" s="91" t="s">
        <v>27</v>
      </c>
      <c r="C250" s="91" t="s">
        <v>130</v>
      </c>
      <c r="D250" s="91">
        <v>2015</v>
      </c>
      <c r="E250" s="91">
        <v>110534</v>
      </c>
      <c r="F250" s="140">
        <v>40119</v>
      </c>
      <c r="G250" s="141"/>
      <c r="H250" s="141">
        <v>40725</v>
      </c>
      <c r="I250" s="141">
        <v>42156</v>
      </c>
      <c r="J250" s="141">
        <v>42415</v>
      </c>
      <c r="K250" s="142">
        <f t="shared" si="14"/>
        <v>4.6301369863013697</v>
      </c>
      <c r="L250" s="142">
        <f t="shared" si="15"/>
        <v>0.70958904109589038</v>
      </c>
      <c r="M250" s="141" t="s">
        <v>689</v>
      </c>
      <c r="N250" s="91" t="s">
        <v>691</v>
      </c>
      <c r="O250" s="143">
        <v>36413600</v>
      </c>
      <c r="P250" s="143">
        <v>32641817</v>
      </c>
      <c r="Q250" s="144">
        <v>2701138</v>
      </c>
      <c r="R250" s="144">
        <v>0</v>
      </c>
      <c r="S250" s="143">
        <v>35836900.740000002</v>
      </c>
      <c r="T250" s="143">
        <f t="shared" si="12"/>
        <v>576699.25999999791</v>
      </c>
      <c r="U250" s="152">
        <f t="shared" si="13"/>
        <v>0.98416253103236162</v>
      </c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</row>
    <row r="251" spans="1:32" ht="24.75" x14ac:dyDescent="0.25">
      <c r="A251" s="139">
        <v>248</v>
      </c>
      <c r="B251" s="91" t="s">
        <v>320</v>
      </c>
      <c r="C251" s="91" t="s">
        <v>130</v>
      </c>
      <c r="D251" s="91">
        <v>2013</v>
      </c>
      <c r="E251" s="91">
        <v>114017</v>
      </c>
      <c r="F251" s="140">
        <v>40028</v>
      </c>
      <c r="G251" s="141"/>
      <c r="H251" s="141">
        <v>40057</v>
      </c>
      <c r="I251" s="141">
        <v>41579</v>
      </c>
      <c r="J251" s="141">
        <v>42415</v>
      </c>
      <c r="K251" s="142">
        <f t="shared" si="14"/>
        <v>6.4602739726027396</v>
      </c>
      <c r="L251" s="142">
        <f t="shared" si="15"/>
        <v>2.2904109589041095</v>
      </c>
      <c r="M251" s="141" t="s">
        <v>689</v>
      </c>
      <c r="N251" s="91" t="s">
        <v>689</v>
      </c>
      <c r="O251" s="143">
        <v>4800325.97</v>
      </c>
      <c r="P251" s="143"/>
      <c r="Q251" s="144"/>
      <c r="R251" s="144"/>
      <c r="S251" s="143">
        <v>4764646.42</v>
      </c>
      <c r="T251" s="143">
        <f t="shared" si="12"/>
        <v>35679.549999999814</v>
      </c>
      <c r="U251" s="152">
        <f t="shared" si="13"/>
        <v>0.99256726517678551</v>
      </c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</row>
    <row r="252" spans="1:32" ht="36.75" x14ac:dyDescent="0.25">
      <c r="A252" s="139">
        <v>249</v>
      </c>
      <c r="B252" s="91" t="s">
        <v>673</v>
      </c>
      <c r="C252" s="91" t="s">
        <v>268</v>
      </c>
      <c r="D252" s="91">
        <v>2011</v>
      </c>
      <c r="E252" s="91">
        <v>118039</v>
      </c>
      <c r="F252" s="140">
        <v>39958</v>
      </c>
      <c r="G252" s="141"/>
      <c r="H252" s="141">
        <v>40148</v>
      </c>
      <c r="I252" s="141">
        <v>40878</v>
      </c>
      <c r="J252" s="141">
        <v>42415</v>
      </c>
      <c r="K252" s="142">
        <f t="shared" si="14"/>
        <v>6.2109589041095887</v>
      </c>
      <c r="L252" s="142">
        <f t="shared" si="15"/>
        <v>4.2109589041095887</v>
      </c>
      <c r="M252" s="141" t="s">
        <v>689</v>
      </c>
      <c r="N252" s="91" t="s">
        <v>689</v>
      </c>
      <c r="O252" s="143">
        <v>576653</v>
      </c>
      <c r="P252" s="143"/>
      <c r="Q252" s="144"/>
      <c r="R252" s="144"/>
      <c r="S252" s="143">
        <v>715357.62</v>
      </c>
      <c r="T252" s="143">
        <f t="shared" si="12"/>
        <v>0</v>
      </c>
      <c r="U252" s="152">
        <f t="shared" si="13"/>
        <v>1.2405339432899856</v>
      </c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</row>
    <row r="253" spans="1:32" ht="24.75" x14ac:dyDescent="0.25">
      <c r="A253" s="139">
        <v>250</v>
      </c>
      <c r="B253" s="91" t="s">
        <v>590</v>
      </c>
      <c r="C253" s="91" t="s">
        <v>266</v>
      </c>
      <c r="D253" s="91">
        <v>2014</v>
      </c>
      <c r="E253" s="91">
        <v>118316</v>
      </c>
      <c r="F253" s="140">
        <v>40297</v>
      </c>
      <c r="G253" s="141"/>
      <c r="H253" s="141">
        <v>41153</v>
      </c>
      <c r="I253" s="141">
        <v>41974</v>
      </c>
      <c r="J253" s="141">
        <v>42415</v>
      </c>
      <c r="K253" s="142">
        <f t="shared" si="14"/>
        <v>3.4575342465753423</v>
      </c>
      <c r="L253" s="142">
        <f t="shared" si="15"/>
        <v>1.2082191780821918</v>
      </c>
      <c r="M253" s="141" t="s">
        <v>689</v>
      </c>
      <c r="N253" s="91" t="s">
        <v>691</v>
      </c>
      <c r="O253" s="143">
        <v>563597.52</v>
      </c>
      <c r="P253" s="143"/>
      <c r="Q253" s="144"/>
      <c r="R253" s="144"/>
      <c r="S253" s="143">
        <v>562071.17000000004</v>
      </c>
      <c r="T253" s="143">
        <f t="shared" si="12"/>
        <v>1526.3499999999767</v>
      </c>
      <c r="U253" s="152">
        <f t="shared" si="13"/>
        <v>0.99729177303690053</v>
      </c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</row>
    <row r="254" spans="1:32" ht="24.75" x14ac:dyDescent="0.25">
      <c r="A254" s="139">
        <v>251</v>
      </c>
      <c r="B254" s="91" t="s">
        <v>589</v>
      </c>
      <c r="C254" s="91" t="s">
        <v>266</v>
      </c>
      <c r="D254" s="91">
        <v>2014</v>
      </c>
      <c r="E254" s="91">
        <v>118685</v>
      </c>
      <c r="F254" s="140">
        <v>40396</v>
      </c>
      <c r="G254" s="141"/>
      <c r="H254" s="141">
        <v>41061</v>
      </c>
      <c r="I254" s="141">
        <v>41760</v>
      </c>
      <c r="J254" s="141">
        <v>42415</v>
      </c>
      <c r="K254" s="142">
        <f t="shared" si="14"/>
        <v>3.7095890410958905</v>
      </c>
      <c r="L254" s="142">
        <f t="shared" si="15"/>
        <v>1.7945205479452055</v>
      </c>
      <c r="M254" s="141" t="s">
        <v>689</v>
      </c>
      <c r="N254" s="91" t="s">
        <v>691</v>
      </c>
      <c r="O254" s="143">
        <v>1469120.34</v>
      </c>
      <c r="P254" s="143"/>
      <c r="Q254" s="144"/>
      <c r="R254" s="144"/>
      <c r="S254" s="143">
        <v>1467030.96</v>
      </c>
      <c r="T254" s="143">
        <f t="shared" si="12"/>
        <v>2089.3800000001211</v>
      </c>
      <c r="U254" s="152">
        <f t="shared" si="13"/>
        <v>0.99857780200633517</v>
      </c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</row>
    <row r="255" spans="1:32" ht="24.75" x14ac:dyDescent="0.25">
      <c r="A255" s="139">
        <v>252</v>
      </c>
      <c r="B255" s="91" t="s">
        <v>31</v>
      </c>
      <c r="C255" s="91" t="s">
        <v>130</v>
      </c>
      <c r="D255" s="91">
        <v>2013</v>
      </c>
      <c r="E255" s="91">
        <v>119582</v>
      </c>
      <c r="F255" s="140">
        <v>40037</v>
      </c>
      <c r="G255" s="141"/>
      <c r="H255" s="141">
        <v>40391</v>
      </c>
      <c r="I255" s="141">
        <v>41518</v>
      </c>
      <c r="J255" s="141">
        <v>42415</v>
      </c>
      <c r="K255" s="142">
        <f t="shared" si="14"/>
        <v>5.5452054794520551</v>
      </c>
      <c r="L255" s="142">
        <f t="shared" si="15"/>
        <v>2.4575342465753423</v>
      </c>
      <c r="M255" s="141" t="s">
        <v>689</v>
      </c>
      <c r="N255" s="91" t="s">
        <v>691</v>
      </c>
      <c r="O255" s="143">
        <v>2068984.77</v>
      </c>
      <c r="P255" s="143"/>
      <c r="Q255" s="144"/>
      <c r="R255" s="144"/>
      <c r="S255" s="143">
        <v>1985957.71</v>
      </c>
      <c r="T255" s="143">
        <f t="shared" si="12"/>
        <v>83027.060000000056</v>
      </c>
      <c r="U255" s="152">
        <f t="shared" si="13"/>
        <v>0.95987062775720666</v>
      </c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</row>
    <row r="256" spans="1:32" ht="24.75" x14ac:dyDescent="0.25">
      <c r="A256" s="139">
        <v>253</v>
      </c>
      <c r="B256" s="91" t="s">
        <v>684</v>
      </c>
      <c r="C256" s="91" t="s">
        <v>268</v>
      </c>
      <c r="D256" s="91">
        <v>2010</v>
      </c>
      <c r="E256" s="91">
        <v>121402</v>
      </c>
      <c r="F256" s="140">
        <v>39980</v>
      </c>
      <c r="G256" s="141"/>
      <c r="H256" s="141">
        <v>40026</v>
      </c>
      <c r="I256" s="141">
        <v>40787</v>
      </c>
      <c r="J256" s="141">
        <v>42415</v>
      </c>
      <c r="K256" s="142">
        <f t="shared" si="14"/>
        <v>6.5452054794520551</v>
      </c>
      <c r="L256" s="142">
        <f t="shared" si="15"/>
        <v>4.4602739726027396</v>
      </c>
      <c r="M256" s="141" t="s">
        <v>689</v>
      </c>
      <c r="N256" s="91" t="s">
        <v>689</v>
      </c>
      <c r="O256" s="143">
        <v>298680</v>
      </c>
      <c r="P256" s="143"/>
      <c r="Q256" s="144"/>
      <c r="R256" s="144"/>
      <c r="S256" s="143">
        <v>266209.78999999998</v>
      </c>
      <c r="T256" s="143">
        <f t="shared" si="12"/>
        <v>32470.210000000021</v>
      </c>
      <c r="U256" s="152">
        <f t="shared" si="13"/>
        <v>0.89128763224856022</v>
      </c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</row>
    <row r="257" spans="1:32" ht="48.75" x14ac:dyDescent="0.25">
      <c r="A257" s="139">
        <v>254</v>
      </c>
      <c r="B257" s="91" t="s">
        <v>603</v>
      </c>
      <c r="C257" s="91" t="s">
        <v>266</v>
      </c>
      <c r="D257" s="91">
        <v>2012</v>
      </c>
      <c r="E257" s="91">
        <v>122030</v>
      </c>
      <c r="F257" s="140">
        <v>40016</v>
      </c>
      <c r="G257" s="141"/>
      <c r="H257" s="141">
        <v>40118</v>
      </c>
      <c r="I257" s="141">
        <v>41244</v>
      </c>
      <c r="J257" s="141">
        <v>42415</v>
      </c>
      <c r="K257" s="142">
        <f t="shared" si="14"/>
        <v>6.2931506849315069</v>
      </c>
      <c r="L257" s="142">
        <f t="shared" si="15"/>
        <v>3.2082191780821918</v>
      </c>
      <c r="M257" s="141" t="s">
        <v>689</v>
      </c>
      <c r="N257" s="91" t="s">
        <v>689</v>
      </c>
      <c r="O257" s="143">
        <v>5413578</v>
      </c>
      <c r="P257" s="143"/>
      <c r="Q257" s="144"/>
      <c r="R257" s="144"/>
      <c r="S257" s="143">
        <v>1453246.16</v>
      </c>
      <c r="T257" s="143">
        <f t="shared" si="12"/>
        <v>3960331.84</v>
      </c>
      <c r="U257" s="152">
        <f t="shared" si="13"/>
        <v>0.26844467005001127</v>
      </c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</row>
    <row r="258" spans="1:32" ht="24.75" x14ac:dyDescent="0.25">
      <c r="A258" s="139">
        <v>255</v>
      </c>
      <c r="B258" s="91" t="s">
        <v>521</v>
      </c>
      <c r="C258" s="91" t="s">
        <v>264</v>
      </c>
      <c r="D258" s="91">
        <v>2012</v>
      </c>
      <c r="E258" s="91">
        <v>122371</v>
      </c>
      <c r="F258" s="140">
        <v>40599</v>
      </c>
      <c r="G258" s="141"/>
      <c r="H258" s="141">
        <v>40878</v>
      </c>
      <c r="I258" s="141">
        <v>41244</v>
      </c>
      <c r="J258" s="141">
        <v>42415</v>
      </c>
      <c r="K258" s="142">
        <f t="shared" si="14"/>
        <v>4.2109589041095887</v>
      </c>
      <c r="L258" s="142">
        <f t="shared" si="15"/>
        <v>3.2082191780821918</v>
      </c>
      <c r="M258" s="141" t="s">
        <v>689</v>
      </c>
      <c r="N258" s="91" t="s">
        <v>691</v>
      </c>
      <c r="O258" s="143">
        <v>4587822</v>
      </c>
      <c r="P258" s="143"/>
      <c r="Q258" s="144"/>
      <c r="R258" s="144"/>
      <c r="S258" s="143">
        <v>5561905.3099999996</v>
      </c>
      <c r="T258" s="143">
        <f t="shared" si="12"/>
        <v>0</v>
      </c>
      <c r="U258" s="152">
        <f t="shared" si="13"/>
        <v>1.2123193336620295</v>
      </c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</row>
    <row r="259" spans="1:32" ht="36.75" x14ac:dyDescent="0.25">
      <c r="A259" s="139">
        <v>256</v>
      </c>
      <c r="B259" s="91" t="s">
        <v>198</v>
      </c>
      <c r="C259" s="91" t="s">
        <v>265</v>
      </c>
      <c r="D259" s="91">
        <v>2015</v>
      </c>
      <c r="E259" s="91">
        <v>125037</v>
      </c>
      <c r="F259" s="140">
        <v>40024</v>
      </c>
      <c r="G259" s="141"/>
      <c r="H259" s="141">
        <v>41244</v>
      </c>
      <c r="I259" s="141">
        <v>41974</v>
      </c>
      <c r="J259" s="141">
        <v>42415</v>
      </c>
      <c r="K259" s="142">
        <f t="shared" si="14"/>
        <v>3.2082191780821918</v>
      </c>
      <c r="L259" s="142">
        <f t="shared" si="15"/>
        <v>1.2082191780821918</v>
      </c>
      <c r="M259" s="141" t="s">
        <v>689</v>
      </c>
      <c r="N259" s="91" t="s">
        <v>689</v>
      </c>
      <c r="O259" s="143">
        <v>2724335</v>
      </c>
      <c r="P259" s="143">
        <v>800000</v>
      </c>
      <c r="Q259" s="144">
        <v>1643635</v>
      </c>
      <c r="R259" s="144">
        <v>0</v>
      </c>
      <c r="S259" s="143">
        <v>2465046.64</v>
      </c>
      <c r="T259" s="143">
        <f t="shared" si="12"/>
        <v>259288.35999999987</v>
      </c>
      <c r="U259" s="152">
        <f t="shared" si="13"/>
        <v>0.90482508208425183</v>
      </c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</row>
    <row r="260" spans="1:32" ht="36.75" x14ac:dyDescent="0.25">
      <c r="A260" s="139">
        <v>257</v>
      </c>
      <c r="B260" s="91" t="s">
        <v>518</v>
      </c>
      <c r="C260" s="91" t="s">
        <v>130</v>
      </c>
      <c r="D260" s="91">
        <v>2010</v>
      </c>
      <c r="E260" s="91">
        <v>126742</v>
      </c>
      <c r="F260" s="140">
        <v>40108</v>
      </c>
      <c r="G260" s="141"/>
      <c r="H260" s="141">
        <v>41122</v>
      </c>
      <c r="I260" s="141">
        <v>41518</v>
      </c>
      <c r="J260" s="141">
        <v>42415</v>
      </c>
      <c r="K260" s="142">
        <f t="shared" si="14"/>
        <v>3.5424657534246577</v>
      </c>
      <c r="L260" s="142">
        <f t="shared" si="15"/>
        <v>2.4575342465753423</v>
      </c>
      <c r="M260" s="141" t="s">
        <v>689</v>
      </c>
      <c r="N260" s="91" t="s">
        <v>689</v>
      </c>
      <c r="O260" s="143">
        <v>2530509.62</v>
      </c>
      <c r="P260" s="143"/>
      <c r="Q260" s="144"/>
      <c r="R260" s="144"/>
      <c r="S260" s="143">
        <v>115231.95</v>
      </c>
      <c r="T260" s="143">
        <f t="shared" ref="T260:T323" si="16">+IF((O260-S260)&gt;0,(O260-S260), 0)</f>
        <v>2415277.67</v>
      </c>
      <c r="U260" s="152">
        <f t="shared" ref="U260:U323" si="17">+S260/O260</f>
        <v>4.5537052730113707E-2</v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</row>
    <row r="261" spans="1:32" ht="24.75" x14ac:dyDescent="0.25">
      <c r="A261" s="139">
        <v>258</v>
      </c>
      <c r="B261" s="91" t="s">
        <v>353</v>
      </c>
      <c r="C261" s="91" t="s">
        <v>267</v>
      </c>
      <c r="D261" s="91">
        <v>2012</v>
      </c>
      <c r="E261" s="91">
        <v>127993</v>
      </c>
      <c r="F261" s="140">
        <v>40050</v>
      </c>
      <c r="G261" s="141"/>
      <c r="H261" s="141">
        <v>41061</v>
      </c>
      <c r="I261" s="141">
        <v>41456</v>
      </c>
      <c r="J261" s="141">
        <v>42415</v>
      </c>
      <c r="K261" s="142">
        <f t="shared" ref="K261:K324" si="18">+(J261-H261)/365</f>
        <v>3.7095890410958905</v>
      </c>
      <c r="L261" s="142">
        <f t="shared" si="15"/>
        <v>2.6273972602739728</v>
      </c>
      <c r="M261" s="141" t="s">
        <v>689</v>
      </c>
      <c r="N261" s="91" t="s">
        <v>691</v>
      </c>
      <c r="O261" s="143">
        <v>1057232.79</v>
      </c>
      <c r="P261" s="143"/>
      <c r="Q261" s="144"/>
      <c r="R261" s="144"/>
      <c r="S261" s="143">
        <v>647375.5</v>
      </c>
      <c r="T261" s="143">
        <f t="shared" si="16"/>
        <v>409857.29000000004</v>
      </c>
      <c r="U261" s="152">
        <f t="shared" si="17"/>
        <v>0.61233013781193824</v>
      </c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</row>
    <row r="262" spans="1:32" ht="24.75" x14ac:dyDescent="0.25">
      <c r="A262" s="139">
        <v>259</v>
      </c>
      <c r="B262" s="91" t="s">
        <v>655</v>
      </c>
      <c r="C262" s="91" t="s">
        <v>268</v>
      </c>
      <c r="D262" s="91">
        <v>2012</v>
      </c>
      <c r="E262" s="91">
        <v>129968</v>
      </c>
      <c r="F262" s="140">
        <v>40728</v>
      </c>
      <c r="G262" s="141"/>
      <c r="H262" s="141">
        <v>40787</v>
      </c>
      <c r="I262" s="141">
        <v>41244</v>
      </c>
      <c r="J262" s="141">
        <v>42415</v>
      </c>
      <c r="K262" s="142">
        <f t="shared" si="18"/>
        <v>4.4602739726027396</v>
      </c>
      <c r="L262" s="142">
        <f t="shared" ref="L262:L325" si="19">+(J262-I262)/365</f>
        <v>3.2082191780821918</v>
      </c>
      <c r="M262" s="141" t="s">
        <v>689</v>
      </c>
      <c r="N262" s="91" t="s">
        <v>689</v>
      </c>
      <c r="O262" s="143">
        <v>485152.32</v>
      </c>
      <c r="P262" s="143"/>
      <c r="Q262" s="144"/>
      <c r="R262" s="144"/>
      <c r="S262" s="143">
        <v>545167.23</v>
      </c>
      <c r="T262" s="143">
        <f t="shared" si="16"/>
        <v>0</v>
      </c>
      <c r="U262" s="152">
        <f t="shared" si="17"/>
        <v>1.1237032320076301</v>
      </c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</row>
    <row r="263" spans="1:32" ht="24.75" x14ac:dyDescent="0.25">
      <c r="A263" s="139">
        <v>260</v>
      </c>
      <c r="B263" s="91" t="s">
        <v>640</v>
      </c>
      <c r="C263" s="91" t="s">
        <v>268</v>
      </c>
      <c r="D263" s="91">
        <v>2013</v>
      </c>
      <c r="E263" s="91">
        <v>130349</v>
      </c>
      <c r="F263" s="140">
        <v>40110</v>
      </c>
      <c r="G263" s="141"/>
      <c r="H263" s="141">
        <v>41214</v>
      </c>
      <c r="I263" s="141">
        <v>41609</v>
      </c>
      <c r="J263" s="141">
        <v>42415</v>
      </c>
      <c r="K263" s="142">
        <f t="shared" si="18"/>
        <v>3.2904109589041095</v>
      </c>
      <c r="L263" s="142">
        <f t="shared" si="19"/>
        <v>2.2082191780821918</v>
      </c>
      <c r="M263" s="141" t="s">
        <v>689</v>
      </c>
      <c r="N263" s="91" t="s">
        <v>689</v>
      </c>
      <c r="O263" s="143">
        <v>1195311.26</v>
      </c>
      <c r="P263" s="143"/>
      <c r="Q263" s="144"/>
      <c r="R263" s="144"/>
      <c r="S263" s="143">
        <v>23115</v>
      </c>
      <c r="T263" s="143">
        <f t="shared" si="16"/>
        <v>1172196.26</v>
      </c>
      <c r="U263" s="152">
        <f t="shared" si="17"/>
        <v>1.9338059276710905E-2</v>
      </c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</row>
    <row r="264" spans="1:32" ht="24.75" x14ac:dyDescent="0.25">
      <c r="A264" s="139">
        <v>261</v>
      </c>
      <c r="B264" s="91" t="s">
        <v>325</v>
      </c>
      <c r="C264" s="91" t="s">
        <v>130</v>
      </c>
      <c r="D264" s="91">
        <v>2013</v>
      </c>
      <c r="E264" s="91">
        <v>131486</v>
      </c>
      <c r="F264" s="140">
        <v>40232</v>
      </c>
      <c r="G264" s="141"/>
      <c r="H264" s="141">
        <v>40756</v>
      </c>
      <c r="I264" s="141">
        <v>41426</v>
      </c>
      <c r="J264" s="141">
        <v>42415</v>
      </c>
      <c r="K264" s="142">
        <f t="shared" si="18"/>
        <v>4.5452054794520551</v>
      </c>
      <c r="L264" s="142">
        <f t="shared" si="19"/>
        <v>2.7095890410958905</v>
      </c>
      <c r="M264" s="141" t="s">
        <v>689</v>
      </c>
      <c r="N264" s="91" t="s">
        <v>691</v>
      </c>
      <c r="O264" s="143">
        <v>2478605</v>
      </c>
      <c r="P264" s="143"/>
      <c r="Q264" s="144"/>
      <c r="R264" s="144"/>
      <c r="S264" s="143">
        <v>2550824.41</v>
      </c>
      <c r="T264" s="143">
        <f t="shared" si="16"/>
        <v>0</v>
      </c>
      <c r="U264" s="152">
        <f t="shared" si="17"/>
        <v>1.0291371194684107</v>
      </c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</row>
    <row r="265" spans="1:32" ht="24.75" x14ac:dyDescent="0.25">
      <c r="A265" s="139">
        <v>262</v>
      </c>
      <c r="B265" s="91" t="s">
        <v>686</v>
      </c>
      <c r="C265" s="91" t="s">
        <v>268</v>
      </c>
      <c r="D265" s="91">
        <v>2010</v>
      </c>
      <c r="E265" s="91">
        <v>133462</v>
      </c>
      <c r="F265" s="140">
        <v>40098</v>
      </c>
      <c r="G265" s="141"/>
      <c r="H265" s="141">
        <v>40148</v>
      </c>
      <c r="I265" s="141">
        <v>40391</v>
      </c>
      <c r="J265" s="141">
        <v>42415</v>
      </c>
      <c r="K265" s="142">
        <f t="shared" si="18"/>
        <v>6.2109589041095887</v>
      </c>
      <c r="L265" s="142">
        <f t="shared" si="19"/>
        <v>5.5452054794520551</v>
      </c>
      <c r="M265" s="141" t="s">
        <v>689</v>
      </c>
      <c r="N265" s="91" t="s">
        <v>689</v>
      </c>
      <c r="O265" s="143">
        <v>241955</v>
      </c>
      <c r="P265" s="143"/>
      <c r="Q265" s="144"/>
      <c r="R265" s="144"/>
      <c r="S265" s="143">
        <v>238417.5</v>
      </c>
      <c r="T265" s="143">
        <f t="shared" si="16"/>
        <v>3537.5</v>
      </c>
      <c r="U265" s="152">
        <f t="shared" si="17"/>
        <v>0.98537951271930735</v>
      </c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</row>
    <row r="266" spans="1:32" ht="24.75" x14ac:dyDescent="0.25">
      <c r="A266" s="139">
        <v>263</v>
      </c>
      <c r="B266" s="91" t="s">
        <v>687</v>
      </c>
      <c r="C266" s="91" t="s">
        <v>268</v>
      </c>
      <c r="D266" s="91">
        <v>2010</v>
      </c>
      <c r="E266" s="91">
        <v>134682</v>
      </c>
      <c r="F266" s="140">
        <v>40137</v>
      </c>
      <c r="G266" s="141"/>
      <c r="H266" s="141">
        <v>40969</v>
      </c>
      <c r="I266" s="141">
        <v>41609</v>
      </c>
      <c r="J266" s="141">
        <v>42415</v>
      </c>
      <c r="K266" s="142">
        <f t="shared" si="18"/>
        <v>3.9616438356164383</v>
      </c>
      <c r="L266" s="142">
        <f t="shared" si="19"/>
        <v>2.2082191780821918</v>
      </c>
      <c r="M266" s="141" t="s">
        <v>689</v>
      </c>
      <c r="N266" s="91" t="s">
        <v>689</v>
      </c>
      <c r="O266" s="143">
        <v>3550827.81</v>
      </c>
      <c r="P266" s="143"/>
      <c r="Q266" s="144"/>
      <c r="R266" s="144"/>
      <c r="S266" s="143">
        <v>1270952.72</v>
      </c>
      <c r="T266" s="143">
        <f t="shared" si="16"/>
        <v>2279875.09</v>
      </c>
      <c r="U266" s="152">
        <f t="shared" si="17"/>
        <v>0.35793138614626319</v>
      </c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</row>
    <row r="267" spans="1:32" ht="24.75" x14ac:dyDescent="0.25">
      <c r="A267" s="139">
        <v>264</v>
      </c>
      <c r="B267" s="91" t="s">
        <v>599</v>
      </c>
      <c r="C267" s="91" t="s">
        <v>266</v>
      </c>
      <c r="D267" s="91">
        <v>2013</v>
      </c>
      <c r="E267" s="91">
        <v>135671</v>
      </c>
      <c r="F267" s="140">
        <v>40451</v>
      </c>
      <c r="G267" s="141"/>
      <c r="H267" s="141">
        <v>41122</v>
      </c>
      <c r="I267" s="141">
        <v>41609</v>
      </c>
      <c r="J267" s="141">
        <v>42415</v>
      </c>
      <c r="K267" s="142">
        <f t="shared" si="18"/>
        <v>3.5424657534246577</v>
      </c>
      <c r="L267" s="142">
        <f t="shared" si="19"/>
        <v>2.2082191780821918</v>
      </c>
      <c r="M267" s="141" t="s">
        <v>689</v>
      </c>
      <c r="N267" s="91" t="s">
        <v>691</v>
      </c>
      <c r="O267" s="143">
        <v>1044379.59</v>
      </c>
      <c r="P267" s="143"/>
      <c r="Q267" s="144"/>
      <c r="R267" s="144"/>
      <c r="S267" s="143">
        <v>1030459.09</v>
      </c>
      <c r="T267" s="143">
        <f t="shared" si="16"/>
        <v>13920.5</v>
      </c>
      <c r="U267" s="152">
        <f t="shared" si="17"/>
        <v>0.98667103404424061</v>
      </c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</row>
    <row r="268" spans="1:32" ht="24.75" x14ac:dyDescent="0.25">
      <c r="A268" s="139">
        <v>265</v>
      </c>
      <c r="B268" s="91" t="s">
        <v>395</v>
      </c>
      <c r="C268" s="91" t="s">
        <v>268</v>
      </c>
      <c r="D268" s="91">
        <v>2010</v>
      </c>
      <c r="E268" s="91">
        <v>135861</v>
      </c>
      <c r="F268" s="140">
        <v>40129</v>
      </c>
      <c r="G268" s="141"/>
      <c r="H268" s="141">
        <v>40452</v>
      </c>
      <c r="I268" s="141">
        <v>41974</v>
      </c>
      <c r="J268" s="141">
        <v>42415</v>
      </c>
      <c r="K268" s="142">
        <f t="shared" si="18"/>
        <v>5.3780821917808215</v>
      </c>
      <c r="L268" s="142">
        <f t="shared" si="19"/>
        <v>1.2082191780821918</v>
      </c>
      <c r="M268" s="141" t="s">
        <v>689</v>
      </c>
      <c r="N268" s="91" t="s">
        <v>689</v>
      </c>
      <c r="O268" s="143">
        <v>2505977</v>
      </c>
      <c r="P268" s="143"/>
      <c r="Q268" s="144"/>
      <c r="R268" s="144"/>
      <c r="S268" s="143">
        <v>1486007.53</v>
      </c>
      <c r="T268" s="143">
        <f t="shared" si="16"/>
        <v>1019969.47</v>
      </c>
      <c r="U268" s="152">
        <f t="shared" si="17"/>
        <v>0.59298530273821348</v>
      </c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</row>
    <row r="269" spans="1:32" ht="24.75" x14ac:dyDescent="0.25">
      <c r="A269" s="139">
        <v>266</v>
      </c>
      <c r="B269" s="91" t="s">
        <v>407</v>
      </c>
      <c r="C269" s="91" t="s">
        <v>130</v>
      </c>
      <c r="D269" s="91">
        <v>2011</v>
      </c>
      <c r="E269" s="91">
        <v>138207</v>
      </c>
      <c r="F269" s="140">
        <v>40324</v>
      </c>
      <c r="G269" s="141"/>
      <c r="H269" s="141">
        <v>40787</v>
      </c>
      <c r="I269" s="141">
        <v>41244</v>
      </c>
      <c r="J269" s="141">
        <v>42415</v>
      </c>
      <c r="K269" s="142">
        <f t="shared" si="18"/>
        <v>4.4602739726027396</v>
      </c>
      <c r="L269" s="142">
        <f t="shared" si="19"/>
        <v>3.2082191780821918</v>
      </c>
      <c r="M269" s="141" t="s">
        <v>689</v>
      </c>
      <c r="N269" s="91" t="s">
        <v>689</v>
      </c>
      <c r="O269" s="143">
        <v>1158149</v>
      </c>
      <c r="P269" s="143"/>
      <c r="Q269" s="144"/>
      <c r="R269" s="144"/>
      <c r="S269" s="143">
        <v>1105126.9099999999</v>
      </c>
      <c r="T269" s="143">
        <f t="shared" si="16"/>
        <v>53022.090000000084</v>
      </c>
      <c r="U269" s="152">
        <f t="shared" si="17"/>
        <v>0.95421824825648505</v>
      </c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</row>
    <row r="270" spans="1:32" ht="24.75" x14ac:dyDescent="0.25">
      <c r="A270" s="139">
        <v>267</v>
      </c>
      <c r="B270" s="91" t="s">
        <v>324</v>
      </c>
      <c r="C270" s="91" t="s">
        <v>130</v>
      </c>
      <c r="D270" s="91">
        <v>2013</v>
      </c>
      <c r="E270" s="91">
        <v>138403</v>
      </c>
      <c r="F270" s="140">
        <v>40256</v>
      </c>
      <c r="G270" s="141"/>
      <c r="H270" s="141">
        <v>40513</v>
      </c>
      <c r="I270" s="141">
        <v>41061</v>
      </c>
      <c r="J270" s="141">
        <v>42415</v>
      </c>
      <c r="K270" s="142">
        <f t="shared" si="18"/>
        <v>5.2109589041095887</v>
      </c>
      <c r="L270" s="142">
        <f t="shared" si="19"/>
        <v>3.7095890410958905</v>
      </c>
      <c r="M270" s="141" t="s">
        <v>689</v>
      </c>
      <c r="N270" s="91" t="s">
        <v>689</v>
      </c>
      <c r="O270" s="143">
        <v>4557480</v>
      </c>
      <c r="P270" s="143"/>
      <c r="Q270" s="144"/>
      <c r="R270" s="144"/>
      <c r="S270" s="143">
        <v>45500</v>
      </c>
      <c r="T270" s="143">
        <f t="shared" si="16"/>
        <v>4511980</v>
      </c>
      <c r="U270" s="152">
        <f t="shared" si="17"/>
        <v>9.9835874211186889E-3</v>
      </c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</row>
    <row r="271" spans="1:32" ht="24.75" x14ac:dyDescent="0.25">
      <c r="A271" s="139">
        <v>268</v>
      </c>
      <c r="B271" s="91" t="s">
        <v>539</v>
      </c>
      <c r="C271" s="91" t="s">
        <v>265</v>
      </c>
      <c r="D271" s="91">
        <v>2013</v>
      </c>
      <c r="E271" s="91">
        <v>138434</v>
      </c>
      <c r="F271" s="140">
        <v>40343</v>
      </c>
      <c r="G271" s="141"/>
      <c r="H271" s="141">
        <v>40513</v>
      </c>
      <c r="I271" s="141">
        <v>41609</v>
      </c>
      <c r="J271" s="141">
        <v>42415</v>
      </c>
      <c r="K271" s="142">
        <f t="shared" si="18"/>
        <v>5.2109589041095887</v>
      </c>
      <c r="L271" s="142">
        <f t="shared" si="19"/>
        <v>2.2082191780821918</v>
      </c>
      <c r="M271" s="141" t="s">
        <v>689</v>
      </c>
      <c r="N271" s="91" t="s">
        <v>691</v>
      </c>
      <c r="O271" s="143">
        <v>4130109.15</v>
      </c>
      <c r="P271" s="143"/>
      <c r="Q271" s="144"/>
      <c r="R271" s="144"/>
      <c r="S271" s="143">
        <v>3631365.27</v>
      </c>
      <c r="T271" s="143">
        <f t="shared" si="16"/>
        <v>498743.87999999989</v>
      </c>
      <c r="U271" s="152">
        <f t="shared" si="17"/>
        <v>0.87924196143823463</v>
      </c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</row>
    <row r="272" spans="1:32" ht="24.75" x14ac:dyDescent="0.25">
      <c r="A272" s="139">
        <v>269</v>
      </c>
      <c r="B272" s="91" t="s">
        <v>42</v>
      </c>
      <c r="C272" s="91" t="s">
        <v>130</v>
      </c>
      <c r="D272" s="91">
        <v>2015</v>
      </c>
      <c r="E272" s="91">
        <v>138915</v>
      </c>
      <c r="F272" s="140">
        <v>41977</v>
      </c>
      <c r="G272" s="141"/>
      <c r="H272" s="141">
        <v>42186</v>
      </c>
      <c r="I272" s="141">
        <v>42217</v>
      </c>
      <c r="J272" s="141">
        <v>42415</v>
      </c>
      <c r="K272" s="142">
        <f t="shared" si="18"/>
        <v>0.62739726027397258</v>
      </c>
      <c r="L272" s="142">
        <f t="shared" si="19"/>
        <v>0.54246575342465753</v>
      </c>
      <c r="M272" s="141" t="s">
        <v>689</v>
      </c>
      <c r="N272" s="91" t="s">
        <v>689</v>
      </c>
      <c r="O272" s="143">
        <v>785583</v>
      </c>
      <c r="P272" s="143"/>
      <c r="Q272" s="144">
        <v>0</v>
      </c>
      <c r="R272" s="144">
        <v>0</v>
      </c>
      <c r="S272" s="143">
        <v>13940</v>
      </c>
      <c r="T272" s="143">
        <f t="shared" si="16"/>
        <v>771643</v>
      </c>
      <c r="U272" s="152">
        <f t="shared" si="17"/>
        <v>1.7744783173770307E-2</v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</row>
    <row r="273" spans="1:32" ht="24.75" x14ac:dyDescent="0.25">
      <c r="A273" s="139">
        <v>270</v>
      </c>
      <c r="B273" s="91" t="s">
        <v>225</v>
      </c>
      <c r="C273" s="91" t="s">
        <v>266</v>
      </c>
      <c r="D273" s="91">
        <v>2015</v>
      </c>
      <c r="E273" s="91">
        <v>138916</v>
      </c>
      <c r="F273" s="140">
        <v>41017</v>
      </c>
      <c r="G273" s="141"/>
      <c r="H273" s="141">
        <v>41579</v>
      </c>
      <c r="I273" s="141">
        <v>42125</v>
      </c>
      <c r="J273" s="141">
        <v>42415</v>
      </c>
      <c r="K273" s="142">
        <f t="shared" si="18"/>
        <v>2.2904109589041095</v>
      </c>
      <c r="L273" s="142">
        <f t="shared" si="19"/>
        <v>0.79452054794520544</v>
      </c>
      <c r="M273" s="141" t="s">
        <v>689</v>
      </c>
      <c r="N273" s="91" t="s">
        <v>691</v>
      </c>
      <c r="O273" s="143">
        <v>1038028.65</v>
      </c>
      <c r="P273" s="143"/>
      <c r="Q273" s="144"/>
      <c r="R273" s="144">
        <v>0</v>
      </c>
      <c r="S273" s="143">
        <v>1019166.25</v>
      </c>
      <c r="T273" s="143">
        <f t="shared" si="16"/>
        <v>18862.400000000023</v>
      </c>
      <c r="U273" s="152">
        <f t="shared" si="17"/>
        <v>0.98182863257194297</v>
      </c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</row>
    <row r="274" spans="1:32" ht="24.75" x14ac:dyDescent="0.25">
      <c r="A274" s="139">
        <v>271</v>
      </c>
      <c r="B274" s="91" t="s">
        <v>359</v>
      </c>
      <c r="C274" s="91" t="s">
        <v>130</v>
      </c>
      <c r="D274" s="91">
        <v>2012</v>
      </c>
      <c r="E274" s="91">
        <v>141642</v>
      </c>
      <c r="F274" s="140">
        <v>40276</v>
      </c>
      <c r="G274" s="141"/>
      <c r="H274" s="141">
        <v>41091</v>
      </c>
      <c r="I274" s="141">
        <v>41122</v>
      </c>
      <c r="J274" s="141">
        <v>42415</v>
      </c>
      <c r="K274" s="142">
        <f t="shared" si="18"/>
        <v>3.6273972602739728</v>
      </c>
      <c r="L274" s="142">
        <f t="shared" si="19"/>
        <v>3.5424657534246577</v>
      </c>
      <c r="M274" s="141" t="s">
        <v>689</v>
      </c>
      <c r="N274" s="91" t="s">
        <v>689</v>
      </c>
      <c r="O274" s="143">
        <v>2900416.68</v>
      </c>
      <c r="P274" s="143"/>
      <c r="Q274" s="144"/>
      <c r="R274" s="144"/>
      <c r="S274" s="143">
        <v>7000</v>
      </c>
      <c r="T274" s="143">
        <f t="shared" si="16"/>
        <v>2893416.68</v>
      </c>
      <c r="U274" s="152">
        <f t="shared" si="17"/>
        <v>2.4134463328213929E-3</v>
      </c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</row>
    <row r="275" spans="1:32" ht="24.75" x14ac:dyDescent="0.25">
      <c r="A275" s="139">
        <v>272</v>
      </c>
      <c r="B275" s="91" t="s">
        <v>405</v>
      </c>
      <c r="C275" s="91" t="s">
        <v>130</v>
      </c>
      <c r="D275" s="91">
        <v>2011</v>
      </c>
      <c r="E275" s="91">
        <v>143531</v>
      </c>
      <c r="F275" s="140">
        <v>40211</v>
      </c>
      <c r="G275" s="141"/>
      <c r="H275" s="141">
        <v>40725</v>
      </c>
      <c r="I275" s="141">
        <v>40878</v>
      </c>
      <c r="J275" s="141">
        <v>42415</v>
      </c>
      <c r="K275" s="142">
        <f t="shared" si="18"/>
        <v>4.6301369863013697</v>
      </c>
      <c r="L275" s="142">
        <f t="shared" si="19"/>
        <v>4.2109589041095887</v>
      </c>
      <c r="M275" s="141" t="s">
        <v>689</v>
      </c>
      <c r="N275" s="91" t="s">
        <v>689</v>
      </c>
      <c r="O275" s="143">
        <v>365405.84</v>
      </c>
      <c r="P275" s="143"/>
      <c r="Q275" s="144"/>
      <c r="R275" s="144"/>
      <c r="S275" s="143">
        <v>438462.41</v>
      </c>
      <c r="T275" s="143">
        <f t="shared" si="16"/>
        <v>0</v>
      </c>
      <c r="U275" s="152">
        <f t="shared" si="17"/>
        <v>1.1999326830682289</v>
      </c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</row>
    <row r="276" spans="1:32" ht="24.75" x14ac:dyDescent="0.25">
      <c r="A276" s="139">
        <v>273</v>
      </c>
      <c r="B276" s="91" t="s">
        <v>406</v>
      </c>
      <c r="C276" s="91" t="s">
        <v>130</v>
      </c>
      <c r="D276" s="91">
        <v>2011</v>
      </c>
      <c r="E276" s="91">
        <v>143608</v>
      </c>
      <c r="F276" s="140">
        <v>40211</v>
      </c>
      <c r="G276" s="141"/>
      <c r="H276" s="141">
        <v>40725</v>
      </c>
      <c r="I276" s="141">
        <v>40878</v>
      </c>
      <c r="J276" s="141">
        <v>42415</v>
      </c>
      <c r="K276" s="142">
        <f t="shared" si="18"/>
        <v>4.6301369863013697</v>
      </c>
      <c r="L276" s="142">
        <f t="shared" si="19"/>
        <v>4.2109589041095887</v>
      </c>
      <c r="M276" s="141" t="s">
        <v>689</v>
      </c>
      <c r="N276" s="91" t="s">
        <v>689</v>
      </c>
      <c r="O276" s="143">
        <v>495111.58</v>
      </c>
      <c r="P276" s="143"/>
      <c r="Q276" s="144"/>
      <c r="R276" s="144"/>
      <c r="S276" s="143">
        <v>508528.54</v>
      </c>
      <c r="T276" s="143">
        <f t="shared" si="16"/>
        <v>0</v>
      </c>
      <c r="U276" s="152">
        <f t="shared" si="17"/>
        <v>1.0270988612304321</v>
      </c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</row>
    <row r="277" spans="1:32" ht="24.75" x14ac:dyDescent="0.25">
      <c r="A277" s="139">
        <v>274</v>
      </c>
      <c r="B277" s="91" t="s">
        <v>408</v>
      </c>
      <c r="C277" s="91" t="s">
        <v>130</v>
      </c>
      <c r="D277" s="91">
        <v>2011</v>
      </c>
      <c r="E277" s="91">
        <v>143624</v>
      </c>
      <c r="F277" s="140">
        <v>40211</v>
      </c>
      <c r="G277" s="141"/>
      <c r="H277" s="141">
        <v>40756</v>
      </c>
      <c r="I277" s="141">
        <v>41030</v>
      </c>
      <c r="J277" s="141">
        <v>42415</v>
      </c>
      <c r="K277" s="142">
        <f t="shared" si="18"/>
        <v>4.5452054794520551</v>
      </c>
      <c r="L277" s="142">
        <f t="shared" si="19"/>
        <v>3.7945205479452055</v>
      </c>
      <c r="M277" s="141" t="s">
        <v>689</v>
      </c>
      <c r="N277" s="91" t="s">
        <v>689</v>
      </c>
      <c r="O277" s="143">
        <v>982533.98</v>
      </c>
      <c r="P277" s="143"/>
      <c r="Q277" s="144"/>
      <c r="R277" s="144"/>
      <c r="S277" s="143">
        <v>983104.64</v>
      </c>
      <c r="T277" s="143">
        <f t="shared" si="16"/>
        <v>0</v>
      </c>
      <c r="U277" s="152">
        <f t="shared" si="17"/>
        <v>1.0005808043402225</v>
      </c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</row>
    <row r="278" spans="1:32" ht="24.75" x14ac:dyDescent="0.25">
      <c r="A278" s="139">
        <v>275</v>
      </c>
      <c r="B278" s="91" t="s">
        <v>631</v>
      </c>
      <c r="C278" s="91" t="s">
        <v>268</v>
      </c>
      <c r="D278" s="91">
        <v>2014</v>
      </c>
      <c r="E278" s="91">
        <v>147684</v>
      </c>
      <c r="F278" s="140">
        <v>40250</v>
      </c>
      <c r="G278" s="141"/>
      <c r="H278" s="141">
        <v>41518</v>
      </c>
      <c r="I278" s="141">
        <v>41730</v>
      </c>
      <c r="J278" s="141">
        <v>42415</v>
      </c>
      <c r="K278" s="142">
        <f t="shared" si="18"/>
        <v>2.4575342465753423</v>
      </c>
      <c r="L278" s="142">
        <f t="shared" si="19"/>
        <v>1.8767123287671232</v>
      </c>
      <c r="M278" s="141" t="s">
        <v>689</v>
      </c>
      <c r="N278" s="91" t="s">
        <v>691</v>
      </c>
      <c r="O278" s="143">
        <v>818022.08</v>
      </c>
      <c r="P278" s="143"/>
      <c r="Q278" s="144"/>
      <c r="R278" s="144"/>
      <c r="S278" s="143">
        <v>817919.96</v>
      </c>
      <c r="T278" s="143">
        <f t="shared" si="16"/>
        <v>102.11999999999534</v>
      </c>
      <c r="U278" s="152">
        <f t="shared" si="17"/>
        <v>0.99987516229390772</v>
      </c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</row>
    <row r="279" spans="1:32" ht="24.75" x14ac:dyDescent="0.25">
      <c r="A279" s="139">
        <v>276</v>
      </c>
      <c r="B279" s="91" t="s">
        <v>327</v>
      </c>
      <c r="C279" s="91" t="s">
        <v>130</v>
      </c>
      <c r="D279" s="91">
        <v>2013</v>
      </c>
      <c r="E279" s="91">
        <v>149352</v>
      </c>
      <c r="F279" s="140">
        <v>40297</v>
      </c>
      <c r="G279" s="141"/>
      <c r="H279" s="141">
        <v>40483</v>
      </c>
      <c r="I279" s="141">
        <v>41487</v>
      </c>
      <c r="J279" s="141">
        <v>42415</v>
      </c>
      <c r="K279" s="142">
        <f t="shared" si="18"/>
        <v>5.2931506849315069</v>
      </c>
      <c r="L279" s="142">
        <f t="shared" si="19"/>
        <v>2.5424657534246577</v>
      </c>
      <c r="M279" s="141" t="s">
        <v>689</v>
      </c>
      <c r="N279" s="91" t="s">
        <v>689</v>
      </c>
      <c r="O279" s="143">
        <v>648012.6</v>
      </c>
      <c r="P279" s="143"/>
      <c r="Q279" s="144"/>
      <c r="R279" s="144"/>
      <c r="S279" s="143">
        <v>623189.30000000005</v>
      </c>
      <c r="T279" s="143">
        <f t="shared" si="16"/>
        <v>24823.29999999993</v>
      </c>
      <c r="U279" s="152">
        <f t="shared" si="17"/>
        <v>0.96169318312637764</v>
      </c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</row>
    <row r="280" spans="1:32" ht="24.75" x14ac:dyDescent="0.25">
      <c r="A280" s="139">
        <v>277</v>
      </c>
      <c r="B280" s="91" t="s">
        <v>220</v>
      </c>
      <c r="C280" s="91" t="s">
        <v>266</v>
      </c>
      <c r="D280" s="91">
        <v>2015</v>
      </c>
      <c r="E280" s="91">
        <v>151830</v>
      </c>
      <c r="F280" s="140">
        <v>40507</v>
      </c>
      <c r="G280" s="141"/>
      <c r="H280" s="141">
        <v>41091</v>
      </c>
      <c r="I280" s="141">
        <v>42095</v>
      </c>
      <c r="J280" s="141">
        <v>42415</v>
      </c>
      <c r="K280" s="142">
        <f t="shared" si="18"/>
        <v>3.6273972602739728</v>
      </c>
      <c r="L280" s="142">
        <f t="shared" si="19"/>
        <v>0.87671232876712324</v>
      </c>
      <c r="M280" s="141" t="s">
        <v>689</v>
      </c>
      <c r="N280" s="91" t="s">
        <v>691</v>
      </c>
      <c r="O280" s="143">
        <v>2062109.55</v>
      </c>
      <c r="P280" s="143"/>
      <c r="Q280" s="144"/>
      <c r="R280" s="144"/>
      <c r="S280" s="143">
        <v>2060233.88</v>
      </c>
      <c r="T280" s="143">
        <f t="shared" si="16"/>
        <v>1875.6700000001583</v>
      </c>
      <c r="U280" s="152">
        <f t="shared" si="17"/>
        <v>0.99909041204915605</v>
      </c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</row>
    <row r="281" spans="1:32" ht="24.75" x14ac:dyDescent="0.25">
      <c r="A281" s="139">
        <v>278</v>
      </c>
      <c r="B281" s="91" t="s">
        <v>40</v>
      </c>
      <c r="C281" s="91" t="s">
        <v>130</v>
      </c>
      <c r="D281" s="91">
        <v>2015</v>
      </c>
      <c r="E281" s="91">
        <v>156230</v>
      </c>
      <c r="F281" s="140">
        <v>40414</v>
      </c>
      <c r="G281" s="141"/>
      <c r="H281" s="141">
        <v>40725</v>
      </c>
      <c r="I281" s="141">
        <v>42186</v>
      </c>
      <c r="J281" s="141">
        <v>42415</v>
      </c>
      <c r="K281" s="142">
        <f t="shared" si="18"/>
        <v>4.6301369863013697</v>
      </c>
      <c r="L281" s="142">
        <f t="shared" si="19"/>
        <v>0.62739726027397258</v>
      </c>
      <c r="M281" s="141" t="s">
        <v>689</v>
      </c>
      <c r="N281" s="91" t="s">
        <v>689</v>
      </c>
      <c r="O281" s="143">
        <v>4475754</v>
      </c>
      <c r="P281" s="143">
        <v>3277681</v>
      </c>
      <c r="Q281" s="144">
        <v>946217</v>
      </c>
      <c r="R281" s="144">
        <v>0</v>
      </c>
      <c r="S281" s="143">
        <v>4228198.3</v>
      </c>
      <c r="T281" s="143">
        <f t="shared" si="16"/>
        <v>247555.70000000019</v>
      </c>
      <c r="U281" s="152">
        <f t="shared" si="17"/>
        <v>0.94468960984004036</v>
      </c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</row>
    <row r="282" spans="1:32" ht="36.75" x14ac:dyDescent="0.25">
      <c r="A282" s="139">
        <v>279</v>
      </c>
      <c r="B282" s="91" t="s">
        <v>169</v>
      </c>
      <c r="C282" s="91" t="s">
        <v>264</v>
      </c>
      <c r="D282" s="91">
        <v>2012</v>
      </c>
      <c r="E282" s="91">
        <v>156892</v>
      </c>
      <c r="F282" s="140">
        <v>40430</v>
      </c>
      <c r="G282" s="141"/>
      <c r="H282" s="141">
        <v>40513</v>
      </c>
      <c r="I282" s="141">
        <v>41609</v>
      </c>
      <c r="J282" s="141">
        <v>42415</v>
      </c>
      <c r="K282" s="142">
        <f t="shared" si="18"/>
        <v>5.2109589041095887</v>
      </c>
      <c r="L282" s="142">
        <f t="shared" si="19"/>
        <v>2.2082191780821918</v>
      </c>
      <c r="M282" s="141" t="s">
        <v>689</v>
      </c>
      <c r="N282" s="91" t="s">
        <v>689</v>
      </c>
      <c r="O282" s="143">
        <v>1908514.04</v>
      </c>
      <c r="P282" s="143"/>
      <c r="Q282" s="144"/>
      <c r="R282" s="144"/>
      <c r="S282" s="143">
        <v>1894689.41</v>
      </c>
      <c r="T282" s="143">
        <f t="shared" si="16"/>
        <v>13824.630000000121</v>
      </c>
      <c r="U282" s="152">
        <f t="shared" si="17"/>
        <v>0.9927563383290593</v>
      </c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</row>
    <row r="283" spans="1:32" ht="24.75" x14ac:dyDescent="0.25">
      <c r="A283" s="139">
        <v>280</v>
      </c>
      <c r="B283" s="91" t="s">
        <v>409</v>
      </c>
      <c r="C283" s="91" t="s">
        <v>130</v>
      </c>
      <c r="D283" s="91">
        <v>2011</v>
      </c>
      <c r="E283" s="91">
        <v>157207</v>
      </c>
      <c r="F283" s="140">
        <v>40374</v>
      </c>
      <c r="G283" s="141"/>
      <c r="H283" s="141">
        <v>40787</v>
      </c>
      <c r="I283" s="141">
        <v>41671</v>
      </c>
      <c r="J283" s="141">
        <v>42415</v>
      </c>
      <c r="K283" s="142">
        <f t="shared" si="18"/>
        <v>4.4602739726027396</v>
      </c>
      <c r="L283" s="142">
        <f t="shared" si="19"/>
        <v>2.0383561643835617</v>
      </c>
      <c r="M283" s="141" t="s">
        <v>689</v>
      </c>
      <c r="N283" s="91" t="s">
        <v>689</v>
      </c>
      <c r="O283" s="143">
        <v>1523416</v>
      </c>
      <c r="P283" s="143"/>
      <c r="Q283" s="144"/>
      <c r="R283" s="144"/>
      <c r="S283" s="143">
        <v>1491153.18</v>
      </c>
      <c r="T283" s="143">
        <f t="shared" si="16"/>
        <v>32262.820000000065</v>
      </c>
      <c r="U283" s="152">
        <f t="shared" si="17"/>
        <v>0.97882205517074783</v>
      </c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</row>
    <row r="284" spans="1:32" ht="24.75" x14ac:dyDescent="0.25">
      <c r="A284" s="139">
        <v>281</v>
      </c>
      <c r="B284" s="91" t="s">
        <v>591</v>
      </c>
      <c r="C284" s="91" t="s">
        <v>266</v>
      </c>
      <c r="D284" s="91">
        <v>2014</v>
      </c>
      <c r="E284" s="91">
        <v>157472</v>
      </c>
      <c r="F284" s="140">
        <v>40540</v>
      </c>
      <c r="G284" s="141"/>
      <c r="H284" s="141">
        <v>41122</v>
      </c>
      <c r="I284" s="141">
        <v>41913</v>
      </c>
      <c r="J284" s="141">
        <v>42415</v>
      </c>
      <c r="K284" s="142">
        <f t="shared" si="18"/>
        <v>3.5424657534246577</v>
      </c>
      <c r="L284" s="142">
        <f t="shared" si="19"/>
        <v>1.3753424657534246</v>
      </c>
      <c r="M284" s="141" t="s">
        <v>689</v>
      </c>
      <c r="N284" s="91" t="s">
        <v>691</v>
      </c>
      <c r="O284" s="143">
        <v>1675320.02</v>
      </c>
      <c r="P284" s="143"/>
      <c r="Q284" s="144"/>
      <c r="R284" s="144"/>
      <c r="S284" s="143">
        <v>1670957.23</v>
      </c>
      <c r="T284" s="143">
        <f t="shared" si="16"/>
        <v>4362.7900000000373</v>
      </c>
      <c r="U284" s="152">
        <f t="shared" si="17"/>
        <v>0.99739584679469173</v>
      </c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</row>
    <row r="285" spans="1:32" ht="24.75" x14ac:dyDescent="0.25">
      <c r="A285" s="139">
        <v>282</v>
      </c>
      <c r="B285" s="145" t="s">
        <v>36</v>
      </c>
      <c r="C285" s="91" t="s">
        <v>130</v>
      </c>
      <c r="D285" s="91">
        <v>2014</v>
      </c>
      <c r="E285" s="91">
        <v>159089</v>
      </c>
      <c r="F285" s="140">
        <v>40395</v>
      </c>
      <c r="G285" s="141"/>
      <c r="H285" s="141">
        <v>40878</v>
      </c>
      <c r="I285" s="141">
        <v>41913</v>
      </c>
      <c r="J285" s="141">
        <v>42415</v>
      </c>
      <c r="K285" s="142">
        <f t="shared" si="18"/>
        <v>4.2109589041095887</v>
      </c>
      <c r="L285" s="142">
        <f t="shared" si="19"/>
        <v>1.3753424657534246</v>
      </c>
      <c r="M285" s="141" t="s">
        <v>689</v>
      </c>
      <c r="N285" s="91" t="s">
        <v>691</v>
      </c>
      <c r="O285" s="143">
        <v>2952581.16</v>
      </c>
      <c r="P285" s="143"/>
      <c r="Q285" s="144"/>
      <c r="R285" s="144"/>
      <c r="S285" s="143">
        <v>2262512.6800000002</v>
      </c>
      <c r="T285" s="143">
        <f t="shared" si="16"/>
        <v>690068.47999999998</v>
      </c>
      <c r="U285" s="152">
        <f t="shared" si="17"/>
        <v>0.76628297662103895</v>
      </c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</row>
    <row r="286" spans="1:32" ht="24.75" x14ac:dyDescent="0.25">
      <c r="A286" s="139">
        <v>283</v>
      </c>
      <c r="B286" s="91" t="s">
        <v>356</v>
      </c>
      <c r="C286" s="91" t="s">
        <v>130</v>
      </c>
      <c r="D286" s="91">
        <v>2012</v>
      </c>
      <c r="E286" s="91">
        <v>160137</v>
      </c>
      <c r="F286" s="140">
        <v>40434</v>
      </c>
      <c r="G286" s="141"/>
      <c r="H286" s="141">
        <v>41244</v>
      </c>
      <c r="I286" s="141">
        <v>42217</v>
      </c>
      <c r="J286" s="141">
        <v>42415</v>
      </c>
      <c r="K286" s="142">
        <f t="shared" si="18"/>
        <v>3.2082191780821918</v>
      </c>
      <c r="L286" s="142">
        <f t="shared" si="19"/>
        <v>0.54246575342465753</v>
      </c>
      <c r="M286" s="141" t="s">
        <v>689</v>
      </c>
      <c r="N286" s="91" t="s">
        <v>691</v>
      </c>
      <c r="O286" s="143">
        <v>3180532</v>
      </c>
      <c r="P286" s="143"/>
      <c r="Q286" s="144"/>
      <c r="R286" s="144"/>
      <c r="S286" s="143">
        <v>3180532</v>
      </c>
      <c r="T286" s="143">
        <f t="shared" si="16"/>
        <v>0</v>
      </c>
      <c r="U286" s="152">
        <f t="shared" si="17"/>
        <v>1</v>
      </c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</row>
    <row r="287" spans="1:32" ht="24.75" x14ac:dyDescent="0.25">
      <c r="A287" s="139">
        <v>284</v>
      </c>
      <c r="B287" s="91" t="s">
        <v>355</v>
      </c>
      <c r="C287" s="91" t="s">
        <v>267</v>
      </c>
      <c r="D287" s="91">
        <v>2012</v>
      </c>
      <c r="E287" s="91">
        <v>160462</v>
      </c>
      <c r="F287" s="140">
        <v>40402</v>
      </c>
      <c r="G287" s="141"/>
      <c r="H287" s="141">
        <v>40725</v>
      </c>
      <c r="I287" s="141">
        <v>41244</v>
      </c>
      <c r="J287" s="141">
        <v>42415</v>
      </c>
      <c r="K287" s="142">
        <f t="shared" si="18"/>
        <v>4.6301369863013697</v>
      </c>
      <c r="L287" s="142">
        <f t="shared" si="19"/>
        <v>3.2082191780821918</v>
      </c>
      <c r="M287" s="141" t="s">
        <v>689</v>
      </c>
      <c r="N287" s="91" t="s">
        <v>689</v>
      </c>
      <c r="O287" s="143">
        <v>246949.61</v>
      </c>
      <c r="P287" s="143"/>
      <c r="Q287" s="144"/>
      <c r="R287" s="144"/>
      <c r="S287" s="143">
        <v>237761.36</v>
      </c>
      <c r="T287" s="143">
        <f t="shared" si="16"/>
        <v>9188.25</v>
      </c>
      <c r="U287" s="152">
        <f t="shared" si="17"/>
        <v>0.96279301676159768</v>
      </c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</row>
    <row r="288" spans="1:32" ht="24.75" x14ac:dyDescent="0.25">
      <c r="A288" s="139">
        <v>285</v>
      </c>
      <c r="B288" s="91" t="s">
        <v>101</v>
      </c>
      <c r="C288" s="91" t="s">
        <v>130</v>
      </c>
      <c r="D288" s="91">
        <v>2015</v>
      </c>
      <c r="E288" s="91">
        <v>163274</v>
      </c>
      <c r="F288" s="140">
        <v>41234</v>
      </c>
      <c r="G288" s="141"/>
      <c r="H288" s="141">
        <v>42125</v>
      </c>
      <c r="I288" s="141">
        <v>42125</v>
      </c>
      <c r="J288" s="141">
        <v>42415</v>
      </c>
      <c r="K288" s="142">
        <f t="shared" si="18"/>
        <v>0.79452054794520544</v>
      </c>
      <c r="L288" s="142">
        <f t="shared" si="19"/>
        <v>0.79452054794520544</v>
      </c>
      <c r="M288" s="141" t="s">
        <v>689</v>
      </c>
      <c r="N288" s="91" t="s">
        <v>689</v>
      </c>
      <c r="O288" s="143">
        <v>2700352</v>
      </c>
      <c r="P288" s="143"/>
      <c r="Q288" s="144">
        <v>0</v>
      </c>
      <c r="R288" s="144">
        <v>0</v>
      </c>
      <c r="S288" s="143">
        <v>18309.77</v>
      </c>
      <c r="T288" s="143">
        <f t="shared" si="16"/>
        <v>2682042.23</v>
      </c>
      <c r="U288" s="152">
        <f t="shared" si="17"/>
        <v>6.7805123183940462E-3</v>
      </c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</row>
    <row r="289" spans="1:32" ht="24.75" x14ac:dyDescent="0.25">
      <c r="A289" s="139">
        <v>286</v>
      </c>
      <c r="B289" s="91" t="s">
        <v>46</v>
      </c>
      <c r="C289" s="91" t="s">
        <v>130</v>
      </c>
      <c r="D289" s="91">
        <v>2015</v>
      </c>
      <c r="E289" s="91">
        <v>167575</v>
      </c>
      <c r="F289" s="140">
        <v>40721</v>
      </c>
      <c r="G289" s="141"/>
      <c r="H289" s="141">
        <v>40878</v>
      </c>
      <c r="I289" s="141">
        <v>41579</v>
      </c>
      <c r="J289" s="141">
        <v>42415</v>
      </c>
      <c r="K289" s="142">
        <f t="shared" si="18"/>
        <v>4.2109589041095887</v>
      </c>
      <c r="L289" s="142">
        <f t="shared" si="19"/>
        <v>2.2904109589041095</v>
      </c>
      <c r="M289" s="141" t="s">
        <v>689</v>
      </c>
      <c r="N289" s="91" t="s">
        <v>691</v>
      </c>
      <c r="O289" s="143">
        <v>777023</v>
      </c>
      <c r="P289" s="143">
        <v>821551</v>
      </c>
      <c r="Q289" s="144">
        <v>0</v>
      </c>
      <c r="R289" s="144">
        <v>0</v>
      </c>
      <c r="S289" s="143">
        <v>821551.09</v>
      </c>
      <c r="T289" s="143">
        <f t="shared" si="16"/>
        <v>0</v>
      </c>
      <c r="U289" s="152">
        <f t="shared" si="17"/>
        <v>1.0573060128207272</v>
      </c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</row>
    <row r="290" spans="1:32" ht="24.75" x14ac:dyDescent="0.25">
      <c r="A290" s="139">
        <v>287</v>
      </c>
      <c r="B290" s="91" t="s">
        <v>221</v>
      </c>
      <c r="C290" s="91" t="s">
        <v>266</v>
      </c>
      <c r="D290" s="91">
        <v>2015</v>
      </c>
      <c r="E290" s="91">
        <v>169361</v>
      </c>
      <c r="F290" s="140">
        <v>40738</v>
      </c>
      <c r="G290" s="141"/>
      <c r="H290" s="141">
        <v>40969</v>
      </c>
      <c r="I290" s="141">
        <v>42095</v>
      </c>
      <c r="J290" s="141">
        <v>42415</v>
      </c>
      <c r="K290" s="142">
        <f t="shared" si="18"/>
        <v>3.9616438356164383</v>
      </c>
      <c r="L290" s="142">
        <f t="shared" si="19"/>
        <v>0.87671232876712324</v>
      </c>
      <c r="M290" s="141" t="s">
        <v>689</v>
      </c>
      <c r="N290" s="91" t="s">
        <v>691</v>
      </c>
      <c r="O290" s="143">
        <v>1173300</v>
      </c>
      <c r="P290" s="143"/>
      <c r="Q290" s="144"/>
      <c r="R290" s="144"/>
      <c r="S290" s="143">
        <v>1062976.24</v>
      </c>
      <c r="T290" s="143">
        <f t="shared" si="16"/>
        <v>110323.76000000001</v>
      </c>
      <c r="U290" s="152">
        <f t="shared" si="17"/>
        <v>0.90597139691468509</v>
      </c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</row>
    <row r="291" spans="1:32" ht="24.75" x14ac:dyDescent="0.25">
      <c r="A291" s="139">
        <v>288</v>
      </c>
      <c r="B291" s="91" t="s">
        <v>307</v>
      </c>
      <c r="C291" s="91" t="s">
        <v>267</v>
      </c>
      <c r="D291" s="91">
        <v>2014</v>
      </c>
      <c r="E291" s="91">
        <v>171561</v>
      </c>
      <c r="F291" s="140">
        <v>40725</v>
      </c>
      <c r="G291" s="141"/>
      <c r="H291" s="141">
        <v>41913</v>
      </c>
      <c r="I291" s="141">
        <v>41974</v>
      </c>
      <c r="J291" s="141">
        <v>42415</v>
      </c>
      <c r="K291" s="142">
        <f t="shared" si="18"/>
        <v>1.3753424657534246</v>
      </c>
      <c r="L291" s="142">
        <f t="shared" si="19"/>
        <v>1.2082191780821918</v>
      </c>
      <c r="M291" s="141" t="s">
        <v>689</v>
      </c>
      <c r="N291" s="91" t="s">
        <v>691</v>
      </c>
      <c r="O291" s="143">
        <v>460231.02</v>
      </c>
      <c r="P291" s="143"/>
      <c r="Q291" s="144"/>
      <c r="R291" s="144"/>
      <c r="S291" s="143">
        <v>449442</v>
      </c>
      <c r="T291" s="143">
        <f t="shared" si="16"/>
        <v>10789.020000000019</v>
      </c>
      <c r="U291" s="152">
        <f t="shared" si="17"/>
        <v>0.97655738198611641</v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</row>
    <row r="292" spans="1:32" ht="24.75" x14ac:dyDescent="0.25">
      <c r="A292" s="139">
        <v>289</v>
      </c>
      <c r="B292" s="91" t="s">
        <v>105</v>
      </c>
      <c r="C292" s="91" t="s">
        <v>130</v>
      </c>
      <c r="D292" s="91">
        <v>2015</v>
      </c>
      <c r="E292" s="91">
        <v>172129</v>
      </c>
      <c r="F292" s="140">
        <v>40742</v>
      </c>
      <c r="G292" s="141"/>
      <c r="H292" s="141">
        <v>42095</v>
      </c>
      <c r="I292" s="141">
        <v>42186</v>
      </c>
      <c r="J292" s="141">
        <v>42415</v>
      </c>
      <c r="K292" s="142">
        <f t="shared" si="18"/>
        <v>0.87671232876712324</v>
      </c>
      <c r="L292" s="142">
        <f t="shared" si="19"/>
        <v>0.62739726027397258</v>
      </c>
      <c r="M292" s="141" t="s">
        <v>689</v>
      </c>
      <c r="N292" s="91" t="s">
        <v>689</v>
      </c>
      <c r="O292" s="143">
        <v>2328171</v>
      </c>
      <c r="P292" s="143"/>
      <c r="Q292" s="144">
        <v>0</v>
      </c>
      <c r="R292" s="144">
        <v>0</v>
      </c>
      <c r="S292" s="143">
        <v>45064.01</v>
      </c>
      <c r="T292" s="143">
        <f t="shared" si="16"/>
        <v>2283106.9900000002</v>
      </c>
      <c r="U292" s="152">
        <f t="shared" si="17"/>
        <v>1.9355970845784096E-2</v>
      </c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</row>
    <row r="293" spans="1:32" ht="24.75" x14ac:dyDescent="0.25">
      <c r="A293" s="139">
        <v>290</v>
      </c>
      <c r="B293" s="91" t="s">
        <v>108</v>
      </c>
      <c r="C293" s="91" t="s">
        <v>130</v>
      </c>
      <c r="D293" s="91">
        <v>2015</v>
      </c>
      <c r="E293" s="91">
        <v>172647</v>
      </c>
      <c r="F293" s="140">
        <v>41283</v>
      </c>
      <c r="G293" s="141"/>
      <c r="H293" s="141">
        <v>42156</v>
      </c>
      <c r="I293" s="141">
        <v>42186</v>
      </c>
      <c r="J293" s="141">
        <v>42415</v>
      </c>
      <c r="K293" s="142">
        <f t="shared" si="18"/>
        <v>0.70958904109589038</v>
      </c>
      <c r="L293" s="142">
        <f t="shared" si="19"/>
        <v>0.62739726027397258</v>
      </c>
      <c r="M293" s="141" t="s">
        <v>689</v>
      </c>
      <c r="N293" s="91" t="s">
        <v>689</v>
      </c>
      <c r="O293" s="143">
        <v>1191840</v>
      </c>
      <c r="P293" s="143"/>
      <c r="Q293" s="144">
        <v>0</v>
      </c>
      <c r="R293" s="144">
        <v>0</v>
      </c>
      <c r="S293" s="143">
        <v>58023.18</v>
      </c>
      <c r="T293" s="143">
        <f t="shared" si="16"/>
        <v>1133816.82</v>
      </c>
      <c r="U293" s="152">
        <f t="shared" si="17"/>
        <v>4.8683699154248895E-2</v>
      </c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</row>
    <row r="294" spans="1:32" ht="36.75" x14ac:dyDescent="0.25">
      <c r="A294" s="139">
        <v>291</v>
      </c>
      <c r="B294" s="145" t="s">
        <v>285</v>
      </c>
      <c r="C294" s="91" t="s">
        <v>130</v>
      </c>
      <c r="D294" s="91">
        <v>2014</v>
      </c>
      <c r="E294" s="91">
        <v>177651</v>
      </c>
      <c r="F294" s="140">
        <v>40653</v>
      </c>
      <c r="G294" s="141"/>
      <c r="H294" s="141">
        <v>40969</v>
      </c>
      <c r="I294" s="141">
        <v>41760</v>
      </c>
      <c r="J294" s="141">
        <v>42415</v>
      </c>
      <c r="K294" s="142">
        <f t="shared" si="18"/>
        <v>3.9616438356164383</v>
      </c>
      <c r="L294" s="142">
        <f t="shared" si="19"/>
        <v>1.7945205479452055</v>
      </c>
      <c r="M294" s="141" t="s">
        <v>689</v>
      </c>
      <c r="N294" s="91" t="s">
        <v>691</v>
      </c>
      <c r="O294" s="143">
        <v>2646450.6800000002</v>
      </c>
      <c r="P294" s="143"/>
      <c r="Q294" s="144"/>
      <c r="R294" s="144"/>
      <c r="S294" s="143">
        <v>2581127.77</v>
      </c>
      <c r="T294" s="143">
        <f t="shared" si="16"/>
        <v>65322.910000000149</v>
      </c>
      <c r="U294" s="152">
        <f t="shared" si="17"/>
        <v>0.97531678542371314</v>
      </c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</row>
    <row r="295" spans="1:32" ht="48.75" x14ac:dyDescent="0.25">
      <c r="A295" s="139">
        <v>292</v>
      </c>
      <c r="B295" s="91" t="s">
        <v>528</v>
      </c>
      <c r="C295" s="91" t="s">
        <v>265</v>
      </c>
      <c r="D295" s="91">
        <v>2014</v>
      </c>
      <c r="E295" s="91">
        <v>179153</v>
      </c>
      <c r="F295" s="140" t="s">
        <v>752</v>
      </c>
      <c r="G295" s="141"/>
      <c r="H295" s="141">
        <v>40787</v>
      </c>
      <c r="I295" s="141">
        <v>41974</v>
      </c>
      <c r="J295" s="141">
        <v>42415</v>
      </c>
      <c r="K295" s="142">
        <f t="shared" si="18"/>
        <v>4.4602739726027396</v>
      </c>
      <c r="L295" s="142">
        <f t="shared" si="19"/>
        <v>1.2082191780821918</v>
      </c>
      <c r="M295" s="141" t="s">
        <v>689</v>
      </c>
      <c r="N295" s="91" t="s">
        <v>689</v>
      </c>
      <c r="O295" s="143">
        <v>7648081</v>
      </c>
      <c r="P295" s="143"/>
      <c r="Q295" s="144"/>
      <c r="R295" s="144"/>
      <c r="S295" s="143">
        <v>35000</v>
      </c>
      <c r="T295" s="143">
        <f t="shared" si="16"/>
        <v>7613081</v>
      </c>
      <c r="U295" s="152">
        <f t="shared" si="17"/>
        <v>4.5763113649031698E-3</v>
      </c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</row>
    <row r="296" spans="1:32" ht="24.75" x14ac:dyDescent="0.25">
      <c r="A296" s="139">
        <v>293</v>
      </c>
      <c r="B296" s="91" t="s">
        <v>648</v>
      </c>
      <c r="C296" s="91" t="s">
        <v>268</v>
      </c>
      <c r="D296" s="91">
        <v>2013</v>
      </c>
      <c r="E296" s="91">
        <v>180115</v>
      </c>
      <c r="F296" s="140">
        <v>40868</v>
      </c>
      <c r="G296" s="141"/>
      <c r="H296" s="141">
        <v>41122</v>
      </c>
      <c r="I296" s="141">
        <v>41426</v>
      </c>
      <c r="J296" s="141">
        <v>42415</v>
      </c>
      <c r="K296" s="142">
        <f t="shared" si="18"/>
        <v>3.5424657534246577</v>
      </c>
      <c r="L296" s="142">
        <f t="shared" si="19"/>
        <v>2.7095890410958905</v>
      </c>
      <c r="M296" s="141" t="s">
        <v>689</v>
      </c>
      <c r="N296" s="91" t="s">
        <v>689</v>
      </c>
      <c r="O296" s="143">
        <v>3556726</v>
      </c>
      <c r="P296" s="143"/>
      <c r="Q296" s="144"/>
      <c r="R296" s="144"/>
      <c r="S296" s="143">
        <v>3473900.12</v>
      </c>
      <c r="T296" s="143">
        <f t="shared" si="16"/>
        <v>82825.879999999888</v>
      </c>
      <c r="U296" s="152">
        <f t="shared" si="17"/>
        <v>0.97671288707648551</v>
      </c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</row>
    <row r="297" spans="1:32" ht="24.75" x14ac:dyDescent="0.25">
      <c r="A297" s="139">
        <v>294</v>
      </c>
      <c r="B297" s="91" t="s">
        <v>647</v>
      </c>
      <c r="C297" s="91" t="s">
        <v>268</v>
      </c>
      <c r="D297" s="91">
        <v>2013</v>
      </c>
      <c r="E297" s="91">
        <v>180302</v>
      </c>
      <c r="F297" s="140">
        <v>40765</v>
      </c>
      <c r="G297" s="141"/>
      <c r="H297" s="141">
        <v>40848</v>
      </c>
      <c r="I297" s="141">
        <v>41334</v>
      </c>
      <c r="J297" s="141">
        <v>42415</v>
      </c>
      <c r="K297" s="142">
        <f t="shared" si="18"/>
        <v>4.2931506849315069</v>
      </c>
      <c r="L297" s="142">
        <f t="shared" si="19"/>
        <v>2.9616438356164383</v>
      </c>
      <c r="M297" s="141" t="s">
        <v>689</v>
      </c>
      <c r="N297" s="91" t="s">
        <v>689</v>
      </c>
      <c r="O297" s="143">
        <v>1369022.06</v>
      </c>
      <c r="P297" s="143"/>
      <c r="Q297" s="144"/>
      <c r="R297" s="144"/>
      <c r="S297" s="143">
        <v>1383901.58</v>
      </c>
      <c r="T297" s="143">
        <f t="shared" si="16"/>
        <v>0</v>
      </c>
      <c r="U297" s="152">
        <f t="shared" si="17"/>
        <v>1.0108687218670531</v>
      </c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</row>
    <row r="298" spans="1:32" ht="36.75" x14ac:dyDescent="0.25">
      <c r="A298" s="139">
        <v>295</v>
      </c>
      <c r="B298" s="91" t="s">
        <v>204</v>
      </c>
      <c r="C298" s="91" t="s">
        <v>265</v>
      </c>
      <c r="D298" s="91">
        <v>2015</v>
      </c>
      <c r="E298" s="91">
        <v>181502</v>
      </c>
      <c r="F298" s="140">
        <v>40708</v>
      </c>
      <c r="G298" s="141"/>
      <c r="H298" s="141">
        <v>41730</v>
      </c>
      <c r="I298" s="141">
        <v>42095</v>
      </c>
      <c r="J298" s="141">
        <v>42415</v>
      </c>
      <c r="K298" s="142">
        <f t="shared" si="18"/>
        <v>1.8767123287671232</v>
      </c>
      <c r="L298" s="142">
        <f t="shared" si="19"/>
        <v>0.87671232876712324</v>
      </c>
      <c r="M298" s="141" t="s">
        <v>689</v>
      </c>
      <c r="N298" s="91" t="s">
        <v>691</v>
      </c>
      <c r="O298" s="143">
        <v>2003824</v>
      </c>
      <c r="P298" s="143">
        <v>0</v>
      </c>
      <c r="Q298" s="144">
        <v>1773424</v>
      </c>
      <c r="R298" s="144">
        <v>0</v>
      </c>
      <c r="S298" s="143">
        <v>1797453.11</v>
      </c>
      <c r="T298" s="143">
        <f t="shared" si="16"/>
        <v>206370.8899999999</v>
      </c>
      <c r="U298" s="152">
        <f t="shared" si="17"/>
        <v>0.89701146907113605</v>
      </c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</row>
    <row r="299" spans="1:32" ht="36.75" x14ac:dyDescent="0.25">
      <c r="A299" s="139">
        <v>296</v>
      </c>
      <c r="B299" s="145" t="s">
        <v>288</v>
      </c>
      <c r="C299" s="91" t="s">
        <v>130</v>
      </c>
      <c r="D299" s="91">
        <v>2014</v>
      </c>
      <c r="E299" s="91">
        <v>182350</v>
      </c>
      <c r="F299" s="140">
        <v>40749</v>
      </c>
      <c r="G299" s="141"/>
      <c r="H299" s="141">
        <v>41609</v>
      </c>
      <c r="I299" s="141">
        <v>41944</v>
      </c>
      <c r="J299" s="141">
        <v>42415</v>
      </c>
      <c r="K299" s="142">
        <f t="shared" si="18"/>
        <v>2.2082191780821918</v>
      </c>
      <c r="L299" s="142">
        <f t="shared" si="19"/>
        <v>1.2904109589041095</v>
      </c>
      <c r="M299" s="141" t="s">
        <v>689</v>
      </c>
      <c r="N299" s="91" t="s">
        <v>689</v>
      </c>
      <c r="O299" s="143">
        <v>3197674.46</v>
      </c>
      <c r="P299" s="143"/>
      <c r="Q299" s="144"/>
      <c r="R299" s="144"/>
      <c r="S299" s="143">
        <v>116734.77</v>
      </c>
      <c r="T299" s="143">
        <f t="shared" si="16"/>
        <v>3080939.69</v>
      </c>
      <c r="U299" s="152">
        <f t="shared" si="17"/>
        <v>3.6506145781956809E-2</v>
      </c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</row>
    <row r="300" spans="1:32" ht="36.75" x14ac:dyDescent="0.25">
      <c r="A300" s="139">
        <v>297</v>
      </c>
      <c r="B300" s="91" t="s">
        <v>645</v>
      </c>
      <c r="C300" s="91" t="s">
        <v>268</v>
      </c>
      <c r="D300" s="91">
        <v>2013</v>
      </c>
      <c r="E300" s="91">
        <v>183279</v>
      </c>
      <c r="F300" s="140">
        <v>40736</v>
      </c>
      <c r="G300" s="141"/>
      <c r="H300" s="141">
        <v>40848</v>
      </c>
      <c r="I300" s="141">
        <v>41426</v>
      </c>
      <c r="J300" s="141">
        <v>42415</v>
      </c>
      <c r="K300" s="142">
        <f t="shared" si="18"/>
        <v>4.2931506849315069</v>
      </c>
      <c r="L300" s="142">
        <f t="shared" si="19"/>
        <v>2.7095890410958905</v>
      </c>
      <c r="M300" s="141" t="s">
        <v>689</v>
      </c>
      <c r="N300" s="91" t="s">
        <v>689</v>
      </c>
      <c r="O300" s="143">
        <v>1579787.16</v>
      </c>
      <c r="P300" s="143"/>
      <c r="Q300" s="144"/>
      <c r="R300" s="144"/>
      <c r="S300" s="143">
        <v>1567432.74</v>
      </c>
      <c r="T300" s="143">
        <f t="shared" si="16"/>
        <v>12354.419999999925</v>
      </c>
      <c r="U300" s="152">
        <f t="shared" si="17"/>
        <v>0.99217969337084633</v>
      </c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</row>
    <row r="301" spans="1:32" ht="24.75" x14ac:dyDescent="0.25">
      <c r="A301" s="139">
        <v>298</v>
      </c>
      <c r="B301" s="91" t="s">
        <v>633</v>
      </c>
      <c r="C301" s="91" t="s">
        <v>268</v>
      </c>
      <c r="D301" s="91">
        <v>2014</v>
      </c>
      <c r="E301" s="91">
        <v>185291</v>
      </c>
      <c r="F301" s="140">
        <v>41624</v>
      </c>
      <c r="G301" s="141"/>
      <c r="H301" s="141">
        <v>41061</v>
      </c>
      <c r="I301" s="141">
        <v>41579</v>
      </c>
      <c r="J301" s="141">
        <v>42415</v>
      </c>
      <c r="K301" s="142">
        <f t="shared" si="18"/>
        <v>3.7095890410958905</v>
      </c>
      <c r="L301" s="142">
        <f t="shared" si="19"/>
        <v>2.2904109589041095</v>
      </c>
      <c r="M301" s="141" t="s">
        <v>689</v>
      </c>
      <c r="N301" s="91" t="s">
        <v>691</v>
      </c>
      <c r="O301" s="143">
        <v>19326248.739999998</v>
      </c>
      <c r="P301" s="143"/>
      <c r="Q301" s="144"/>
      <c r="R301" s="144"/>
      <c r="S301" s="143">
        <v>257767.59</v>
      </c>
      <c r="T301" s="143">
        <f t="shared" si="16"/>
        <v>19068481.149999999</v>
      </c>
      <c r="U301" s="152">
        <f t="shared" si="17"/>
        <v>1.3337693903654062E-2</v>
      </c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</row>
    <row r="302" spans="1:32" ht="24.75" x14ac:dyDescent="0.25">
      <c r="A302" s="139">
        <v>299</v>
      </c>
      <c r="B302" s="91" t="s">
        <v>656</v>
      </c>
      <c r="C302" s="91" t="s">
        <v>268</v>
      </c>
      <c r="D302" s="91">
        <v>2012</v>
      </c>
      <c r="E302" s="91">
        <v>186098</v>
      </c>
      <c r="F302" s="140">
        <v>40767</v>
      </c>
      <c r="G302" s="141"/>
      <c r="H302" s="141">
        <v>40848</v>
      </c>
      <c r="I302" s="141">
        <v>41122</v>
      </c>
      <c r="J302" s="141">
        <v>42415</v>
      </c>
      <c r="K302" s="142">
        <f t="shared" si="18"/>
        <v>4.2931506849315069</v>
      </c>
      <c r="L302" s="142">
        <f t="shared" si="19"/>
        <v>3.5424657534246577</v>
      </c>
      <c r="M302" s="141" t="s">
        <v>689</v>
      </c>
      <c r="N302" s="91" t="s">
        <v>691</v>
      </c>
      <c r="O302" s="143">
        <v>338332.05</v>
      </c>
      <c r="P302" s="143"/>
      <c r="Q302" s="144"/>
      <c r="R302" s="144"/>
      <c r="S302" s="143">
        <v>337663.43</v>
      </c>
      <c r="T302" s="143">
        <f t="shared" si="16"/>
        <v>668.61999999999534</v>
      </c>
      <c r="U302" s="152">
        <f t="shared" si="17"/>
        <v>0.99802377575520851</v>
      </c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</row>
    <row r="303" spans="1:32" ht="24.75" x14ac:dyDescent="0.25">
      <c r="A303" s="139">
        <v>300</v>
      </c>
      <c r="B303" s="91" t="s">
        <v>222</v>
      </c>
      <c r="C303" s="91" t="s">
        <v>266</v>
      </c>
      <c r="D303" s="91">
        <v>2015</v>
      </c>
      <c r="E303" s="91">
        <v>187782</v>
      </c>
      <c r="F303" s="140">
        <v>40812</v>
      </c>
      <c r="G303" s="141"/>
      <c r="H303" s="141">
        <v>41395</v>
      </c>
      <c r="I303" s="141">
        <v>42064</v>
      </c>
      <c r="J303" s="141">
        <v>42415</v>
      </c>
      <c r="K303" s="142">
        <f t="shared" si="18"/>
        <v>2.7945205479452055</v>
      </c>
      <c r="L303" s="142">
        <f t="shared" si="19"/>
        <v>0.9616438356164384</v>
      </c>
      <c r="M303" s="141" t="s">
        <v>689</v>
      </c>
      <c r="N303" s="91" t="s">
        <v>691</v>
      </c>
      <c r="O303" s="143">
        <v>2838500</v>
      </c>
      <c r="P303" s="143"/>
      <c r="Q303" s="144"/>
      <c r="R303" s="144"/>
      <c r="S303" s="143">
        <v>2795411.71</v>
      </c>
      <c r="T303" s="143">
        <f t="shared" si="16"/>
        <v>43088.290000000037</v>
      </c>
      <c r="U303" s="152">
        <f t="shared" si="17"/>
        <v>0.98482004932182488</v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</row>
    <row r="304" spans="1:32" ht="24.75" x14ac:dyDescent="0.25">
      <c r="A304" s="139">
        <v>301</v>
      </c>
      <c r="B304" s="91" t="s">
        <v>328</v>
      </c>
      <c r="C304" s="91" t="s">
        <v>130</v>
      </c>
      <c r="D304" s="91">
        <v>2013</v>
      </c>
      <c r="E304" s="91">
        <v>188100</v>
      </c>
      <c r="F304" s="140">
        <v>40794</v>
      </c>
      <c r="G304" s="141"/>
      <c r="H304" s="141">
        <v>41153</v>
      </c>
      <c r="I304" s="141">
        <v>41609</v>
      </c>
      <c r="J304" s="141">
        <v>42415</v>
      </c>
      <c r="K304" s="142">
        <f t="shared" si="18"/>
        <v>3.4575342465753423</v>
      </c>
      <c r="L304" s="142">
        <f t="shared" si="19"/>
        <v>2.2082191780821918</v>
      </c>
      <c r="M304" s="141" t="s">
        <v>689</v>
      </c>
      <c r="N304" s="91" t="s">
        <v>691</v>
      </c>
      <c r="O304" s="143">
        <v>2851085.2</v>
      </c>
      <c r="P304" s="143"/>
      <c r="Q304" s="144"/>
      <c r="R304" s="144"/>
      <c r="S304" s="143">
        <v>2151250.29</v>
      </c>
      <c r="T304" s="143">
        <f t="shared" si="16"/>
        <v>699834.91000000015</v>
      </c>
      <c r="U304" s="152">
        <f t="shared" si="17"/>
        <v>0.75453735651253073</v>
      </c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</row>
    <row r="305" spans="1:32" ht="24.75" x14ac:dyDescent="0.25">
      <c r="A305" s="139">
        <v>302</v>
      </c>
      <c r="B305" s="91" t="s">
        <v>331</v>
      </c>
      <c r="C305" s="91" t="s">
        <v>130</v>
      </c>
      <c r="D305" s="91">
        <v>2013</v>
      </c>
      <c r="E305" s="91">
        <v>188340</v>
      </c>
      <c r="F305" s="140">
        <v>41103</v>
      </c>
      <c r="G305" s="141"/>
      <c r="H305" s="141">
        <v>41365</v>
      </c>
      <c r="I305" s="141">
        <v>41609</v>
      </c>
      <c r="J305" s="141">
        <v>42415</v>
      </c>
      <c r="K305" s="142">
        <f t="shared" si="18"/>
        <v>2.8767123287671232</v>
      </c>
      <c r="L305" s="142">
        <f t="shared" si="19"/>
        <v>2.2082191780821918</v>
      </c>
      <c r="M305" s="141" t="s">
        <v>689</v>
      </c>
      <c r="N305" s="91" t="s">
        <v>689</v>
      </c>
      <c r="O305" s="143">
        <v>5127181</v>
      </c>
      <c r="P305" s="143"/>
      <c r="Q305" s="144"/>
      <c r="R305" s="144"/>
      <c r="S305" s="143">
        <v>129052.44</v>
      </c>
      <c r="T305" s="143">
        <f t="shared" si="16"/>
        <v>4998128.5599999996</v>
      </c>
      <c r="U305" s="152">
        <f t="shared" si="17"/>
        <v>2.5170252425260588E-2</v>
      </c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</row>
    <row r="306" spans="1:32" ht="24.75" x14ac:dyDescent="0.25">
      <c r="A306" s="139">
        <v>303</v>
      </c>
      <c r="B306" s="91" t="s">
        <v>107</v>
      </c>
      <c r="C306" s="91" t="s">
        <v>130</v>
      </c>
      <c r="D306" s="91">
        <v>2015</v>
      </c>
      <c r="E306" s="91">
        <v>190312</v>
      </c>
      <c r="F306" s="140">
        <v>41107</v>
      </c>
      <c r="G306" s="141"/>
      <c r="H306" s="141">
        <v>41334</v>
      </c>
      <c r="I306" s="141">
        <v>41974</v>
      </c>
      <c r="J306" s="141">
        <v>42415</v>
      </c>
      <c r="K306" s="142">
        <f t="shared" si="18"/>
        <v>2.9616438356164383</v>
      </c>
      <c r="L306" s="142">
        <f t="shared" si="19"/>
        <v>1.2082191780821918</v>
      </c>
      <c r="M306" s="141" t="s">
        <v>689</v>
      </c>
      <c r="N306" s="91" t="s">
        <v>689</v>
      </c>
      <c r="O306" s="143">
        <v>4866052</v>
      </c>
      <c r="P306" s="143">
        <v>301985</v>
      </c>
      <c r="Q306" s="144">
        <v>298510</v>
      </c>
      <c r="R306" s="144">
        <v>1209607</v>
      </c>
      <c r="S306" s="143">
        <v>600495.07999999996</v>
      </c>
      <c r="T306" s="143">
        <f t="shared" si="16"/>
        <v>4265556.92</v>
      </c>
      <c r="U306" s="152">
        <f t="shared" si="17"/>
        <v>0.12340498621880736</v>
      </c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</row>
    <row r="307" spans="1:32" ht="24.75" x14ac:dyDescent="0.25">
      <c r="A307" s="139">
        <v>304</v>
      </c>
      <c r="B307" s="145" t="s">
        <v>289</v>
      </c>
      <c r="C307" s="91" t="s">
        <v>130</v>
      </c>
      <c r="D307" s="91">
        <v>2014</v>
      </c>
      <c r="E307" s="91">
        <v>199026</v>
      </c>
      <c r="F307" s="140">
        <v>41100</v>
      </c>
      <c r="G307" s="141"/>
      <c r="H307" s="141">
        <v>41671</v>
      </c>
      <c r="I307" s="141">
        <v>41883</v>
      </c>
      <c r="J307" s="141">
        <v>42415</v>
      </c>
      <c r="K307" s="142">
        <f t="shared" si="18"/>
        <v>2.0383561643835617</v>
      </c>
      <c r="L307" s="142">
        <f t="shared" si="19"/>
        <v>1.4575342465753425</v>
      </c>
      <c r="M307" s="141" t="s">
        <v>689</v>
      </c>
      <c r="N307" s="91" t="s">
        <v>689</v>
      </c>
      <c r="O307" s="143">
        <v>2408330</v>
      </c>
      <c r="P307" s="143"/>
      <c r="Q307" s="144"/>
      <c r="R307" s="144"/>
      <c r="S307" s="143">
        <v>80820</v>
      </c>
      <c r="T307" s="143">
        <f t="shared" si="16"/>
        <v>2327510</v>
      </c>
      <c r="U307" s="152">
        <f t="shared" si="17"/>
        <v>3.3558523956434543E-2</v>
      </c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</row>
    <row r="308" spans="1:32" ht="24.75" x14ac:dyDescent="0.25">
      <c r="A308" s="139">
        <v>305</v>
      </c>
      <c r="B308" s="91" t="s">
        <v>520</v>
      </c>
      <c r="C308" s="91" t="s">
        <v>264</v>
      </c>
      <c r="D308" s="91">
        <v>2013</v>
      </c>
      <c r="E308" s="91">
        <v>200112</v>
      </c>
      <c r="F308" s="140">
        <v>40904</v>
      </c>
      <c r="G308" s="141"/>
      <c r="H308" s="141">
        <v>40969</v>
      </c>
      <c r="I308" s="141">
        <v>41000</v>
      </c>
      <c r="J308" s="141">
        <v>42415</v>
      </c>
      <c r="K308" s="142">
        <f t="shared" si="18"/>
        <v>3.9616438356164383</v>
      </c>
      <c r="L308" s="142">
        <f t="shared" si="19"/>
        <v>3.8767123287671232</v>
      </c>
      <c r="M308" s="141" t="s">
        <v>689</v>
      </c>
      <c r="N308" s="91" t="s">
        <v>689</v>
      </c>
      <c r="O308" s="143">
        <v>8067450.8099999996</v>
      </c>
      <c r="P308" s="143"/>
      <c r="Q308" s="144"/>
      <c r="R308" s="144"/>
      <c r="S308" s="143">
        <v>19700</v>
      </c>
      <c r="T308" s="143">
        <f t="shared" si="16"/>
        <v>8047750.8099999996</v>
      </c>
      <c r="U308" s="152">
        <f t="shared" si="17"/>
        <v>2.4419113873716944E-3</v>
      </c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</row>
    <row r="309" spans="1:32" ht="24.75" x14ac:dyDescent="0.25">
      <c r="A309" s="139">
        <v>306</v>
      </c>
      <c r="B309" s="145" t="s">
        <v>303</v>
      </c>
      <c r="C309" s="91" t="s">
        <v>130</v>
      </c>
      <c r="D309" s="91">
        <v>2014</v>
      </c>
      <c r="E309" s="91">
        <v>200125</v>
      </c>
      <c r="F309" s="140">
        <v>40905</v>
      </c>
      <c r="G309" s="141"/>
      <c r="H309" s="141">
        <v>41487</v>
      </c>
      <c r="I309" s="141">
        <v>41487</v>
      </c>
      <c r="J309" s="141">
        <v>42415</v>
      </c>
      <c r="K309" s="142">
        <f t="shared" si="18"/>
        <v>2.5424657534246577</v>
      </c>
      <c r="L309" s="142">
        <f t="shared" si="19"/>
        <v>2.5424657534246577</v>
      </c>
      <c r="M309" s="141" t="s">
        <v>689</v>
      </c>
      <c r="N309" s="91" t="s">
        <v>689</v>
      </c>
      <c r="O309" s="143">
        <v>2312112.83</v>
      </c>
      <c r="P309" s="143"/>
      <c r="Q309" s="144"/>
      <c r="R309" s="144"/>
      <c r="S309" s="143">
        <v>9900</v>
      </c>
      <c r="T309" s="143">
        <f t="shared" si="16"/>
        <v>2302212.83</v>
      </c>
      <c r="U309" s="152">
        <f t="shared" si="17"/>
        <v>4.2817979605260003E-3</v>
      </c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</row>
    <row r="310" spans="1:32" ht="24.75" x14ac:dyDescent="0.25">
      <c r="A310" s="139">
        <v>307</v>
      </c>
      <c r="B310" s="91" t="s">
        <v>299</v>
      </c>
      <c r="C310" s="91" t="s">
        <v>266</v>
      </c>
      <c r="D310" s="91">
        <v>2014</v>
      </c>
      <c r="E310" s="91">
        <v>200569</v>
      </c>
      <c r="F310" s="140">
        <v>40988</v>
      </c>
      <c r="G310" s="141"/>
      <c r="H310" s="141">
        <v>41548</v>
      </c>
      <c r="I310" s="141">
        <v>41609</v>
      </c>
      <c r="J310" s="141">
        <v>42415</v>
      </c>
      <c r="K310" s="142">
        <f t="shared" si="18"/>
        <v>2.3753424657534246</v>
      </c>
      <c r="L310" s="142">
        <f t="shared" si="19"/>
        <v>2.2082191780821918</v>
      </c>
      <c r="M310" s="141" t="s">
        <v>689</v>
      </c>
      <c r="N310" s="91" t="s">
        <v>689</v>
      </c>
      <c r="O310" s="143">
        <v>8960902</v>
      </c>
      <c r="P310" s="143"/>
      <c r="Q310" s="144"/>
      <c r="R310" s="144"/>
      <c r="S310" s="143">
        <v>114210</v>
      </c>
      <c r="T310" s="143">
        <f t="shared" si="16"/>
        <v>8846692</v>
      </c>
      <c r="U310" s="152">
        <f t="shared" si="17"/>
        <v>1.2745368713997765E-2</v>
      </c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</row>
    <row r="311" spans="1:32" ht="24.75" x14ac:dyDescent="0.25">
      <c r="A311" s="139">
        <v>308</v>
      </c>
      <c r="B311" s="91" t="s">
        <v>51</v>
      </c>
      <c r="C311" s="91" t="s">
        <v>267</v>
      </c>
      <c r="D311" s="91">
        <v>2015</v>
      </c>
      <c r="E311" s="91">
        <v>204416</v>
      </c>
      <c r="F311" s="140">
        <v>41851</v>
      </c>
      <c r="G311" s="141"/>
      <c r="H311" s="141">
        <v>41334</v>
      </c>
      <c r="I311" s="141">
        <v>42217</v>
      </c>
      <c r="J311" s="141">
        <v>42415</v>
      </c>
      <c r="K311" s="142">
        <f t="shared" si="18"/>
        <v>2.9616438356164383</v>
      </c>
      <c r="L311" s="142">
        <f t="shared" si="19"/>
        <v>0.54246575342465753</v>
      </c>
      <c r="M311" s="141" t="s">
        <v>689</v>
      </c>
      <c r="N311" s="91" t="s">
        <v>689</v>
      </c>
      <c r="O311" s="143">
        <v>4849725</v>
      </c>
      <c r="P311" s="143">
        <v>31873</v>
      </c>
      <c r="Q311" s="144">
        <v>74370</v>
      </c>
      <c r="R311" s="144">
        <v>3868901</v>
      </c>
      <c r="S311" s="143">
        <v>112243.44</v>
      </c>
      <c r="T311" s="143">
        <f t="shared" si="16"/>
        <v>4737481.5599999996</v>
      </c>
      <c r="U311" s="152">
        <f t="shared" si="17"/>
        <v>2.314428962466944E-2</v>
      </c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</row>
    <row r="312" spans="1:32" ht="36.75" x14ac:dyDescent="0.25">
      <c r="A312" s="139">
        <v>309</v>
      </c>
      <c r="B312" s="91" t="s">
        <v>52</v>
      </c>
      <c r="C312" s="91" t="s">
        <v>130</v>
      </c>
      <c r="D312" s="91">
        <v>2015</v>
      </c>
      <c r="E312" s="91">
        <v>204419</v>
      </c>
      <c r="F312" s="140">
        <v>41200</v>
      </c>
      <c r="G312" s="141"/>
      <c r="H312" s="141">
        <v>41699</v>
      </c>
      <c r="I312" s="141">
        <v>41974</v>
      </c>
      <c r="J312" s="141">
        <v>42415</v>
      </c>
      <c r="K312" s="142">
        <f t="shared" si="18"/>
        <v>1.9616438356164383</v>
      </c>
      <c r="L312" s="142">
        <f t="shared" si="19"/>
        <v>1.2082191780821918</v>
      </c>
      <c r="M312" s="141" t="s">
        <v>689</v>
      </c>
      <c r="N312" s="91" t="s">
        <v>689</v>
      </c>
      <c r="O312" s="143">
        <v>2909995</v>
      </c>
      <c r="P312" s="143">
        <v>0</v>
      </c>
      <c r="Q312" s="144">
        <v>105850</v>
      </c>
      <c r="R312" s="144">
        <v>0</v>
      </c>
      <c r="S312" s="143">
        <v>105850.16</v>
      </c>
      <c r="T312" s="143">
        <f t="shared" si="16"/>
        <v>2804144.84</v>
      </c>
      <c r="U312" s="152">
        <f t="shared" si="17"/>
        <v>3.637468792901706E-2</v>
      </c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</row>
    <row r="313" spans="1:32" ht="36.75" x14ac:dyDescent="0.25">
      <c r="A313" s="139">
        <v>310</v>
      </c>
      <c r="B313" s="145" t="s">
        <v>290</v>
      </c>
      <c r="C313" s="91" t="s">
        <v>130</v>
      </c>
      <c r="D313" s="91">
        <v>2014</v>
      </c>
      <c r="E313" s="91">
        <v>205470</v>
      </c>
      <c r="F313" s="140">
        <v>41170</v>
      </c>
      <c r="G313" s="141"/>
      <c r="H313" s="141">
        <v>41518</v>
      </c>
      <c r="I313" s="141">
        <v>41974</v>
      </c>
      <c r="J313" s="141">
        <v>42415</v>
      </c>
      <c r="K313" s="142">
        <f t="shared" si="18"/>
        <v>2.4575342465753423</v>
      </c>
      <c r="L313" s="142">
        <f t="shared" si="19"/>
        <v>1.2082191780821918</v>
      </c>
      <c r="M313" s="141" t="s">
        <v>689</v>
      </c>
      <c r="N313" s="91" t="s">
        <v>689</v>
      </c>
      <c r="O313" s="143">
        <v>4617850.75</v>
      </c>
      <c r="P313" s="143"/>
      <c r="Q313" s="144"/>
      <c r="R313" s="144"/>
      <c r="S313" s="143">
        <v>103544.25</v>
      </c>
      <c r="T313" s="143">
        <f t="shared" si="16"/>
        <v>4514306.5</v>
      </c>
      <c r="U313" s="152">
        <f t="shared" si="17"/>
        <v>2.2422606447382476E-2</v>
      </c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</row>
    <row r="314" spans="1:32" ht="48.75" x14ac:dyDescent="0.25">
      <c r="A314" s="139">
        <v>311</v>
      </c>
      <c r="B314" s="91" t="s">
        <v>111</v>
      </c>
      <c r="C314" s="91" t="s">
        <v>130</v>
      </c>
      <c r="D314" s="91">
        <v>2015</v>
      </c>
      <c r="E314" s="91">
        <v>205825</v>
      </c>
      <c r="F314" s="140">
        <v>41719</v>
      </c>
      <c r="G314" s="141"/>
      <c r="H314" s="141">
        <v>41699</v>
      </c>
      <c r="I314" s="141">
        <v>42125</v>
      </c>
      <c r="J314" s="141">
        <v>42415</v>
      </c>
      <c r="K314" s="142">
        <f t="shared" si="18"/>
        <v>1.9616438356164383</v>
      </c>
      <c r="L314" s="142">
        <f t="shared" si="19"/>
        <v>0.79452054794520544</v>
      </c>
      <c r="M314" s="141" t="s">
        <v>689</v>
      </c>
      <c r="N314" s="91" t="s">
        <v>689</v>
      </c>
      <c r="O314" s="143">
        <v>4749803</v>
      </c>
      <c r="P314" s="143">
        <v>0</v>
      </c>
      <c r="Q314" s="144">
        <v>45406</v>
      </c>
      <c r="R314" s="144">
        <v>0</v>
      </c>
      <c r="S314" s="143">
        <v>101515.54</v>
      </c>
      <c r="T314" s="143">
        <f t="shared" si="16"/>
        <v>4648287.46</v>
      </c>
      <c r="U314" s="152">
        <f t="shared" si="17"/>
        <v>2.1372579031172449E-2</v>
      </c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</row>
    <row r="315" spans="1:32" ht="24.75" x14ac:dyDescent="0.25">
      <c r="A315" s="139">
        <v>312</v>
      </c>
      <c r="B315" s="91" t="s">
        <v>184</v>
      </c>
      <c r="C315" s="91" t="s">
        <v>264</v>
      </c>
      <c r="D315" s="91">
        <v>2015</v>
      </c>
      <c r="E315" s="91">
        <v>206149</v>
      </c>
      <c r="F315" s="140">
        <v>41044</v>
      </c>
      <c r="G315" s="141"/>
      <c r="H315" s="141">
        <v>41487</v>
      </c>
      <c r="I315" s="141">
        <v>42064</v>
      </c>
      <c r="J315" s="141">
        <v>42415</v>
      </c>
      <c r="K315" s="142">
        <f t="shared" si="18"/>
        <v>2.5424657534246577</v>
      </c>
      <c r="L315" s="142">
        <f t="shared" si="19"/>
        <v>0.9616438356164384</v>
      </c>
      <c r="M315" s="141" t="s">
        <v>689</v>
      </c>
      <c r="N315" s="91" t="s">
        <v>689</v>
      </c>
      <c r="O315" s="143">
        <v>4034809</v>
      </c>
      <c r="P315" s="143">
        <v>39765</v>
      </c>
      <c r="Q315" s="144">
        <v>0</v>
      </c>
      <c r="R315" s="144">
        <v>0</v>
      </c>
      <c r="S315" s="143">
        <v>51265</v>
      </c>
      <c r="T315" s="143">
        <f t="shared" si="16"/>
        <v>3983544</v>
      </c>
      <c r="U315" s="152">
        <f t="shared" si="17"/>
        <v>1.2705681978998263E-2</v>
      </c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</row>
    <row r="316" spans="1:32" ht="24.75" x14ac:dyDescent="0.25">
      <c r="A316" s="139">
        <v>313</v>
      </c>
      <c r="B316" s="91" t="s">
        <v>632</v>
      </c>
      <c r="C316" s="91" t="s">
        <v>268</v>
      </c>
      <c r="D316" s="91">
        <v>2014</v>
      </c>
      <c r="E316" s="91">
        <v>206996</v>
      </c>
      <c r="F316" s="140">
        <v>40982</v>
      </c>
      <c r="G316" s="141"/>
      <c r="H316" s="141">
        <v>41244</v>
      </c>
      <c r="I316" s="141">
        <v>41974</v>
      </c>
      <c r="J316" s="141">
        <v>42415</v>
      </c>
      <c r="K316" s="142">
        <f t="shared" si="18"/>
        <v>3.2082191780821918</v>
      </c>
      <c r="L316" s="142">
        <f t="shared" si="19"/>
        <v>1.2082191780821918</v>
      </c>
      <c r="M316" s="141" t="s">
        <v>689</v>
      </c>
      <c r="N316" s="91" t="s">
        <v>691</v>
      </c>
      <c r="O316" s="143">
        <v>2181792.8199999998</v>
      </c>
      <c r="P316" s="143"/>
      <c r="Q316" s="144"/>
      <c r="R316" s="144"/>
      <c r="S316" s="143">
        <v>2181467.71</v>
      </c>
      <c r="T316" s="143">
        <f t="shared" si="16"/>
        <v>325.10999999986961</v>
      </c>
      <c r="U316" s="152">
        <f t="shared" si="17"/>
        <v>0.99985098951787743</v>
      </c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</row>
    <row r="317" spans="1:32" ht="24.75" x14ac:dyDescent="0.25">
      <c r="A317" s="139">
        <v>314</v>
      </c>
      <c r="B317" s="91" t="s">
        <v>181</v>
      </c>
      <c r="C317" s="91" t="s">
        <v>264</v>
      </c>
      <c r="D317" s="91">
        <v>2015</v>
      </c>
      <c r="E317" s="91">
        <v>208510</v>
      </c>
      <c r="F317" s="140">
        <v>41051</v>
      </c>
      <c r="G317" s="141"/>
      <c r="H317" s="141">
        <v>41153</v>
      </c>
      <c r="I317" s="141">
        <v>41518</v>
      </c>
      <c r="J317" s="141">
        <v>42415</v>
      </c>
      <c r="K317" s="142">
        <f t="shared" si="18"/>
        <v>3.4575342465753423</v>
      </c>
      <c r="L317" s="142">
        <f t="shared" si="19"/>
        <v>2.4575342465753423</v>
      </c>
      <c r="M317" s="141" t="s">
        <v>689</v>
      </c>
      <c r="N317" s="91" t="s">
        <v>691</v>
      </c>
      <c r="O317" s="143">
        <v>1087045</v>
      </c>
      <c r="P317" s="143">
        <v>1148586</v>
      </c>
      <c r="Q317" s="144">
        <v>0</v>
      </c>
      <c r="R317" s="144">
        <v>0</v>
      </c>
      <c r="S317" s="143">
        <v>1148585.51</v>
      </c>
      <c r="T317" s="143">
        <f t="shared" si="16"/>
        <v>0</v>
      </c>
      <c r="U317" s="152">
        <f t="shared" si="17"/>
        <v>1.0566126609294004</v>
      </c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</row>
    <row r="318" spans="1:32" ht="24.75" x14ac:dyDescent="0.25">
      <c r="A318" s="139">
        <v>315</v>
      </c>
      <c r="B318" s="91" t="s">
        <v>53</v>
      </c>
      <c r="C318" s="91" t="s">
        <v>130</v>
      </c>
      <c r="D318" s="91">
        <v>2015</v>
      </c>
      <c r="E318" s="91">
        <v>212304</v>
      </c>
      <c r="F318" s="140">
        <v>41719</v>
      </c>
      <c r="G318" s="141"/>
      <c r="H318" s="141">
        <v>41699</v>
      </c>
      <c r="I318" s="141">
        <v>41852</v>
      </c>
      <c r="J318" s="141">
        <v>42415</v>
      </c>
      <c r="K318" s="142">
        <f t="shared" si="18"/>
        <v>1.9616438356164383</v>
      </c>
      <c r="L318" s="142">
        <f t="shared" si="19"/>
        <v>1.5424657534246575</v>
      </c>
      <c r="M318" s="141" t="s">
        <v>689</v>
      </c>
      <c r="N318" s="91" t="s">
        <v>689</v>
      </c>
      <c r="O318" s="143">
        <v>4522513</v>
      </c>
      <c r="P318" s="143">
        <v>0</v>
      </c>
      <c r="Q318" s="144">
        <v>98171</v>
      </c>
      <c r="R318" s="144">
        <v>0</v>
      </c>
      <c r="S318" s="143">
        <v>98171.49</v>
      </c>
      <c r="T318" s="143">
        <f t="shared" si="16"/>
        <v>4424341.51</v>
      </c>
      <c r="U318" s="152">
        <f t="shared" si="17"/>
        <v>2.1707287519129301E-2</v>
      </c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</row>
    <row r="319" spans="1:32" ht="24.75" x14ac:dyDescent="0.25">
      <c r="A319" s="139">
        <v>316</v>
      </c>
      <c r="B319" s="91" t="s">
        <v>251</v>
      </c>
      <c r="C319" s="91" t="s">
        <v>268</v>
      </c>
      <c r="D319" s="91">
        <v>2015</v>
      </c>
      <c r="E319" s="91">
        <v>215434</v>
      </c>
      <c r="F319" s="140">
        <v>41047</v>
      </c>
      <c r="G319" s="141"/>
      <c r="H319" s="141">
        <v>41548</v>
      </c>
      <c r="I319" s="141">
        <v>42095</v>
      </c>
      <c r="J319" s="141">
        <v>42415</v>
      </c>
      <c r="K319" s="142">
        <f t="shared" si="18"/>
        <v>2.3753424657534246</v>
      </c>
      <c r="L319" s="142">
        <f t="shared" si="19"/>
        <v>0.87671232876712324</v>
      </c>
      <c r="M319" s="141" t="s">
        <v>689</v>
      </c>
      <c r="N319" s="91" t="s">
        <v>689</v>
      </c>
      <c r="O319" s="143">
        <v>597767.51</v>
      </c>
      <c r="P319" s="143"/>
      <c r="Q319" s="144"/>
      <c r="R319" s="144"/>
      <c r="S319" s="143">
        <v>307584.82</v>
      </c>
      <c r="T319" s="143">
        <f t="shared" si="16"/>
        <v>290182.69</v>
      </c>
      <c r="U319" s="152">
        <f t="shared" si="17"/>
        <v>0.51455593496541829</v>
      </c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</row>
    <row r="320" spans="1:32" ht="24.75" x14ac:dyDescent="0.25">
      <c r="A320" s="139">
        <v>317</v>
      </c>
      <c r="B320" s="91" t="s">
        <v>102</v>
      </c>
      <c r="C320" s="91" t="s">
        <v>130</v>
      </c>
      <c r="D320" s="91">
        <v>2015</v>
      </c>
      <c r="E320" s="91">
        <v>216811</v>
      </c>
      <c r="F320" s="140">
        <v>41204</v>
      </c>
      <c r="G320" s="141"/>
      <c r="H320" s="141">
        <v>41730</v>
      </c>
      <c r="I320" s="141">
        <v>41913</v>
      </c>
      <c r="J320" s="141">
        <v>42415</v>
      </c>
      <c r="K320" s="142">
        <f t="shared" si="18"/>
        <v>1.8767123287671232</v>
      </c>
      <c r="L320" s="142">
        <f t="shared" si="19"/>
        <v>1.3753424657534246</v>
      </c>
      <c r="M320" s="141" t="s">
        <v>689</v>
      </c>
      <c r="N320" s="91" t="s">
        <v>689</v>
      </c>
      <c r="O320" s="143">
        <v>8790431</v>
      </c>
      <c r="P320" s="143"/>
      <c r="Q320" s="144">
        <v>273610</v>
      </c>
      <c r="R320" s="144">
        <v>0</v>
      </c>
      <c r="S320" s="143">
        <v>273610</v>
      </c>
      <c r="T320" s="143">
        <f t="shared" si="16"/>
        <v>8516821</v>
      </c>
      <c r="U320" s="152">
        <f t="shared" si="17"/>
        <v>3.1125891324327557E-2</v>
      </c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</row>
    <row r="321" spans="1:32" ht="24.75" x14ac:dyDescent="0.25">
      <c r="A321" s="139">
        <v>318</v>
      </c>
      <c r="B321" s="91" t="s">
        <v>634</v>
      </c>
      <c r="C321" s="91" t="s">
        <v>268</v>
      </c>
      <c r="D321" s="91">
        <v>2014</v>
      </c>
      <c r="E321" s="91">
        <v>218541</v>
      </c>
      <c r="F321" s="140">
        <v>41066</v>
      </c>
      <c r="G321" s="141"/>
      <c r="H321" s="141">
        <v>41244</v>
      </c>
      <c r="I321" s="141">
        <v>41974</v>
      </c>
      <c r="J321" s="141">
        <v>42415</v>
      </c>
      <c r="K321" s="142">
        <f t="shared" si="18"/>
        <v>3.2082191780821918</v>
      </c>
      <c r="L321" s="142">
        <f t="shared" si="19"/>
        <v>1.2082191780821918</v>
      </c>
      <c r="M321" s="141" t="s">
        <v>689</v>
      </c>
      <c r="N321" s="91" t="s">
        <v>689</v>
      </c>
      <c r="O321" s="143">
        <v>3729378.31</v>
      </c>
      <c r="P321" s="143"/>
      <c r="Q321" s="144"/>
      <c r="R321" s="144"/>
      <c r="S321" s="143">
        <v>3720213.55</v>
      </c>
      <c r="T321" s="143">
        <f t="shared" si="16"/>
        <v>9164.7600000002421</v>
      </c>
      <c r="U321" s="152">
        <f t="shared" si="17"/>
        <v>0.99754255019518245</v>
      </c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</row>
    <row r="322" spans="1:32" ht="24.75" x14ac:dyDescent="0.25">
      <c r="A322" s="139">
        <v>319</v>
      </c>
      <c r="B322" s="91" t="s">
        <v>659</v>
      </c>
      <c r="C322" s="91" t="s">
        <v>268</v>
      </c>
      <c r="D322" s="91">
        <v>2012</v>
      </c>
      <c r="E322" s="91">
        <v>218640</v>
      </c>
      <c r="F322" s="140">
        <v>41080</v>
      </c>
      <c r="G322" s="141"/>
      <c r="H322" s="141">
        <v>41244</v>
      </c>
      <c r="I322" s="141">
        <v>41244</v>
      </c>
      <c r="J322" s="141">
        <v>42415</v>
      </c>
      <c r="K322" s="142">
        <f t="shared" si="18"/>
        <v>3.2082191780821918</v>
      </c>
      <c r="L322" s="142">
        <f t="shared" si="19"/>
        <v>3.2082191780821918</v>
      </c>
      <c r="M322" s="141" t="s">
        <v>689</v>
      </c>
      <c r="N322" s="91" t="s">
        <v>689</v>
      </c>
      <c r="O322" s="143">
        <v>2779453.36</v>
      </c>
      <c r="P322" s="143"/>
      <c r="Q322" s="144"/>
      <c r="R322" s="144"/>
      <c r="S322" s="143">
        <v>15750</v>
      </c>
      <c r="T322" s="143">
        <f t="shared" si="16"/>
        <v>2763703.36</v>
      </c>
      <c r="U322" s="152">
        <f t="shared" si="17"/>
        <v>5.6665818634207988E-3</v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</row>
    <row r="323" spans="1:32" x14ac:dyDescent="0.25">
      <c r="A323" s="139">
        <v>320</v>
      </c>
      <c r="B323" s="91" t="s">
        <v>191</v>
      </c>
      <c r="C323" s="91" t="s">
        <v>264</v>
      </c>
      <c r="D323" s="91">
        <v>2015</v>
      </c>
      <c r="E323" s="91">
        <v>222514</v>
      </c>
      <c r="F323" s="140">
        <v>41745</v>
      </c>
      <c r="G323" s="141"/>
      <c r="H323" s="141">
        <v>41730</v>
      </c>
      <c r="I323" s="141">
        <v>42125</v>
      </c>
      <c r="J323" s="141">
        <v>42415</v>
      </c>
      <c r="K323" s="142">
        <f t="shared" si="18"/>
        <v>1.8767123287671232</v>
      </c>
      <c r="L323" s="142">
        <f t="shared" si="19"/>
        <v>0.79452054794520544</v>
      </c>
      <c r="M323" s="141" t="s">
        <v>689</v>
      </c>
      <c r="N323" s="91" t="s">
        <v>691</v>
      </c>
      <c r="O323" s="143">
        <v>12593305</v>
      </c>
      <c r="P323" s="143"/>
      <c r="Q323" s="144">
        <v>73344</v>
      </c>
      <c r="R323" s="144">
        <v>0</v>
      </c>
      <c r="S323" s="143">
        <v>75198.320000000007</v>
      </c>
      <c r="T323" s="143">
        <f t="shared" si="16"/>
        <v>12518106.68</v>
      </c>
      <c r="U323" s="152">
        <f t="shared" si="17"/>
        <v>5.9712934769705021E-3</v>
      </c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</row>
    <row r="324" spans="1:32" ht="24.75" x14ac:dyDescent="0.25">
      <c r="A324" s="139">
        <v>321</v>
      </c>
      <c r="B324" s="145" t="s">
        <v>306</v>
      </c>
      <c r="C324" s="91" t="s">
        <v>130</v>
      </c>
      <c r="D324" s="91">
        <v>2014</v>
      </c>
      <c r="E324" s="91">
        <v>223075</v>
      </c>
      <c r="F324" s="140">
        <v>41204</v>
      </c>
      <c r="G324" s="141"/>
      <c r="H324" s="141">
        <v>41487</v>
      </c>
      <c r="I324" s="141">
        <v>41974</v>
      </c>
      <c r="J324" s="141">
        <v>42415</v>
      </c>
      <c r="K324" s="142">
        <f t="shared" si="18"/>
        <v>2.5424657534246577</v>
      </c>
      <c r="L324" s="142">
        <f t="shared" si="19"/>
        <v>1.2082191780821918</v>
      </c>
      <c r="M324" s="141" t="s">
        <v>689</v>
      </c>
      <c r="N324" s="91" t="s">
        <v>689</v>
      </c>
      <c r="O324" s="143">
        <v>4852591</v>
      </c>
      <c r="P324" s="143"/>
      <c r="Q324" s="144"/>
      <c r="R324" s="144"/>
      <c r="S324" s="143">
        <v>97700</v>
      </c>
      <c r="T324" s="143">
        <f t="shared" ref="T324:T339" si="20">+IF((O324-S324)&gt;0,(O324-S324), 0)</f>
        <v>4754891</v>
      </c>
      <c r="U324" s="152">
        <f t="shared" ref="U324:U339" si="21">+S324/O324</f>
        <v>2.0133574002012534E-2</v>
      </c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</row>
    <row r="325" spans="1:32" ht="48.75" x14ac:dyDescent="0.25">
      <c r="A325" s="139">
        <v>322</v>
      </c>
      <c r="B325" s="91" t="s">
        <v>629</v>
      </c>
      <c r="C325" s="91" t="s">
        <v>267</v>
      </c>
      <c r="D325" s="91">
        <v>2014</v>
      </c>
      <c r="E325" s="91">
        <v>225834</v>
      </c>
      <c r="F325" s="140" t="s">
        <v>752</v>
      </c>
      <c r="G325" s="141"/>
      <c r="H325" s="141">
        <v>41944</v>
      </c>
      <c r="I325" s="141">
        <v>41974</v>
      </c>
      <c r="J325" s="141">
        <v>42415</v>
      </c>
      <c r="K325" s="142">
        <f t="shared" ref="K325:K339" si="22">+(J325-H325)/365</f>
        <v>1.2904109589041095</v>
      </c>
      <c r="L325" s="142">
        <f t="shared" si="19"/>
        <v>1.2082191780821918</v>
      </c>
      <c r="M325" s="141" t="s">
        <v>689</v>
      </c>
      <c r="N325" s="91" t="s">
        <v>689</v>
      </c>
      <c r="O325" s="143">
        <v>54957896</v>
      </c>
      <c r="P325" s="143"/>
      <c r="Q325" s="144"/>
      <c r="R325" s="144"/>
      <c r="S325" s="143">
        <v>198000</v>
      </c>
      <c r="T325" s="143">
        <f t="shared" si="20"/>
        <v>54759896</v>
      </c>
      <c r="U325" s="152">
        <f t="shared" si="21"/>
        <v>3.6027580095133191E-3</v>
      </c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</row>
    <row r="326" spans="1:32" ht="24.75" x14ac:dyDescent="0.25">
      <c r="A326" s="139">
        <v>323</v>
      </c>
      <c r="B326" s="91" t="s">
        <v>100</v>
      </c>
      <c r="C326" s="91" t="s">
        <v>130</v>
      </c>
      <c r="D326" s="91">
        <v>2015</v>
      </c>
      <c r="E326" s="91">
        <v>227298</v>
      </c>
      <c r="F326" s="140" t="s">
        <v>702</v>
      </c>
      <c r="G326" s="141"/>
      <c r="H326" s="141">
        <v>42125</v>
      </c>
      <c r="I326" s="141">
        <v>42156</v>
      </c>
      <c r="J326" s="141">
        <v>42415</v>
      </c>
      <c r="K326" s="142">
        <f t="shared" si="22"/>
        <v>0.79452054794520544</v>
      </c>
      <c r="L326" s="142">
        <f t="shared" ref="L326:L339" si="23">+(J326-I326)/365</f>
        <v>0.70958904109589038</v>
      </c>
      <c r="M326" s="141" t="s">
        <v>689</v>
      </c>
      <c r="N326" s="91" t="s">
        <v>689</v>
      </c>
      <c r="O326" s="143">
        <v>7683871</v>
      </c>
      <c r="P326" s="143"/>
      <c r="Q326" s="144">
        <v>0</v>
      </c>
      <c r="R326" s="144">
        <v>0</v>
      </c>
      <c r="S326" s="143">
        <v>99179.03</v>
      </c>
      <c r="T326" s="143">
        <f t="shared" si="20"/>
        <v>7584691.9699999997</v>
      </c>
      <c r="U326" s="152">
        <f t="shared" si="21"/>
        <v>1.2907430382420527E-2</v>
      </c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</row>
    <row r="327" spans="1:32" ht="24.75" x14ac:dyDescent="0.25">
      <c r="A327" s="139">
        <v>324</v>
      </c>
      <c r="B327" s="91" t="s">
        <v>252</v>
      </c>
      <c r="C327" s="91" t="s">
        <v>268</v>
      </c>
      <c r="D327" s="91">
        <v>2015</v>
      </c>
      <c r="E327" s="91">
        <v>235943</v>
      </c>
      <c r="F327" s="140">
        <v>41198</v>
      </c>
      <c r="G327" s="141"/>
      <c r="H327" s="141">
        <v>41699</v>
      </c>
      <c r="I327" s="141">
        <v>41730</v>
      </c>
      <c r="J327" s="141">
        <v>42415</v>
      </c>
      <c r="K327" s="142">
        <f t="shared" si="22"/>
        <v>1.9616438356164383</v>
      </c>
      <c r="L327" s="142">
        <f t="shared" si="23"/>
        <v>1.8767123287671232</v>
      </c>
      <c r="M327" s="141" t="s">
        <v>689</v>
      </c>
      <c r="N327" s="91" t="s">
        <v>691</v>
      </c>
      <c r="O327" s="143">
        <v>2841652.97</v>
      </c>
      <c r="P327" s="143"/>
      <c r="Q327" s="144"/>
      <c r="R327" s="144"/>
      <c r="S327" s="143">
        <v>19750</v>
      </c>
      <c r="T327" s="143">
        <f t="shared" si="20"/>
        <v>2821902.97</v>
      </c>
      <c r="U327" s="152">
        <f t="shared" si="21"/>
        <v>6.9501801270265588E-3</v>
      </c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</row>
    <row r="328" spans="1:32" ht="24.75" x14ac:dyDescent="0.25">
      <c r="A328" s="139">
        <v>325</v>
      </c>
      <c r="B328" s="91" t="s">
        <v>193</v>
      </c>
      <c r="C328" s="91" t="s">
        <v>264</v>
      </c>
      <c r="D328" s="91">
        <v>2015</v>
      </c>
      <c r="E328" s="91">
        <v>239260</v>
      </c>
      <c r="F328" s="140">
        <v>41428</v>
      </c>
      <c r="G328" s="141"/>
      <c r="H328" s="141">
        <v>41944</v>
      </c>
      <c r="I328" s="141">
        <v>41974</v>
      </c>
      <c r="J328" s="141">
        <v>42415</v>
      </c>
      <c r="K328" s="142">
        <f t="shared" si="22"/>
        <v>1.2904109589041095</v>
      </c>
      <c r="L328" s="142">
        <f t="shared" si="23"/>
        <v>1.2082191780821918</v>
      </c>
      <c r="M328" s="141" t="s">
        <v>689</v>
      </c>
      <c r="N328" s="91" t="s">
        <v>689</v>
      </c>
      <c r="O328" s="143">
        <v>1204433</v>
      </c>
      <c r="P328" s="143">
        <v>0</v>
      </c>
      <c r="Q328" s="144">
        <v>46304</v>
      </c>
      <c r="R328" s="144">
        <v>0</v>
      </c>
      <c r="S328" s="143">
        <v>46304.25</v>
      </c>
      <c r="T328" s="143">
        <f t="shared" si="20"/>
        <v>1158128.75</v>
      </c>
      <c r="U328" s="152">
        <f t="shared" si="21"/>
        <v>3.8444853304417929E-2</v>
      </c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</row>
    <row r="329" spans="1:32" ht="36.75" x14ac:dyDescent="0.25">
      <c r="A329" s="139">
        <v>326</v>
      </c>
      <c r="B329" s="91" t="s">
        <v>110</v>
      </c>
      <c r="C329" s="91" t="s">
        <v>130</v>
      </c>
      <c r="D329" s="91">
        <v>2015</v>
      </c>
      <c r="E329" s="91">
        <v>239846</v>
      </c>
      <c r="F329" s="140">
        <v>41254</v>
      </c>
      <c r="G329" s="141"/>
      <c r="H329" s="141">
        <v>42125</v>
      </c>
      <c r="I329" s="141">
        <v>42125</v>
      </c>
      <c r="J329" s="141">
        <v>42415</v>
      </c>
      <c r="K329" s="142">
        <f t="shared" si="22"/>
        <v>0.79452054794520544</v>
      </c>
      <c r="L329" s="142">
        <f t="shared" si="23"/>
        <v>0.79452054794520544</v>
      </c>
      <c r="M329" s="141" t="s">
        <v>689</v>
      </c>
      <c r="N329" s="91" t="s">
        <v>689</v>
      </c>
      <c r="O329" s="143">
        <v>6691210</v>
      </c>
      <c r="P329" s="143"/>
      <c r="Q329" s="144">
        <v>0</v>
      </c>
      <c r="R329" s="144">
        <v>0</v>
      </c>
      <c r="S329" s="143">
        <v>109384.82</v>
      </c>
      <c r="T329" s="143">
        <f t="shared" si="20"/>
        <v>6581825.1799999997</v>
      </c>
      <c r="U329" s="152">
        <f t="shared" si="21"/>
        <v>1.6347539533208492E-2</v>
      </c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</row>
    <row r="330" spans="1:32" ht="24.75" x14ac:dyDescent="0.25">
      <c r="A330" s="139">
        <v>327</v>
      </c>
      <c r="B330" s="91" t="s">
        <v>254</v>
      </c>
      <c r="C330" s="91" t="s">
        <v>268</v>
      </c>
      <c r="D330" s="91">
        <v>2015</v>
      </c>
      <c r="E330" s="91">
        <v>240208</v>
      </c>
      <c r="F330" s="140">
        <v>41234</v>
      </c>
      <c r="G330" s="141"/>
      <c r="H330" s="141">
        <v>41365</v>
      </c>
      <c r="I330" s="141">
        <v>42064</v>
      </c>
      <c r="J330" s="141">
        <v>42415</v>
      </c>
      <c r="K330" s="142">
        <f t="shared" si="22"/>
        <v>2.8767123287671232</v>
      </c>
      <c r="L330" s="142">
        <f t="shared" si="23"/>
        <v>0.9616438356164384</v>
      </c>
      <c r="M330" s="141" t="s">
        <v>689</v>
      </c>
      <c r="N330" s="91" t="s">
        <v>691</v>
      </c>
      <c r="O330" s="143">
        <v>2453148.2999999998</v>
      </c>
      <c r="P330" s="143"/>
      <c r="Q330" s="144"/>
      <c r="R330" s="144"/>
      <c r="S330" s="143">
        <v>2443192.7999999998</v>
      </c>
      <c r="T330" s="143">
        <f t="shared" si="20"/>
        <v>9955.5</v>
      </c>
      <c r="U330" s="152">
        <f t="shared" si="21"/>
        <v>0.99594174555203208</v>
      </c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</row>
    <row r="331" spans="1:32" ht="36.75" x14ac:dyDescent="0.25">
      <c r="A331" s="139">
        <v>328</v>
      </c>
      <c r="B331" s="91" t="s">
        <v>593</v>
      </c>
      <c r="C331" s="91" t="s">
        <v>266</v>
      </c>
      <c r="D331" s="91">
        <v>2014</v>
      </c>
      <c r="E331" s="91">
        <v>241438</v>
      </c>
      <c r="F331" s="140">
        <v>41381</v>
      </c>
      <c r="G331" s="141"/>
      <c r="H331" s="141">
        <v>41944</v>
      </c>
      <c r="I331" s="141">
        <v>41974</v>
      </c>
      <c r="J331" s="141">
        <v>42415</v>
      </c>
      <c r="K331" s="142">
        <f t="shared" si="22"/>
        <v>1.2904109589041095</v>
      </c>
      <c r="L331" s="142">
        <f t="shared" si="23"/>
        <v>1.2082191780821918</v>
      </c>
      <c r="M331" s="141" t="s">
        <v>689</v>
      </c>
      <c r="N331" s="91" t="s">
        <v>689</v>
      </c>
      <c r="O331" s="143">
        <v>9778000</v>
      </c>
      <c r="P331" s="143"/>
      <c r="Q331" s="144"/>
      <c r="R331" s="144"/>
      <c r="S331" s="143">
        <v>117000</v>
      </c>
      <c r="T331" s="143">
        <f t="shared" si="20"/>
        <v>9661000</v>
      </c>
      <c r="U331" s="152">
        <f t="shared" si="21"/>
        <v>1.1965637144610349E-2</v>
      </c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</row>
    <row r="332" spans="1:32" ht="24.75" x14ac:dyDescent="0.25">
      <c r="A332" s="139">
        <v>329</v>
      </c>
      <c r="B332" s="145" t="s">
        <v>304</v>
      </c>
      <c r="C332" s="91" t="s">
        <v>130</v>
      </c>
      <c r="D332" s="91">
        <v>2014</v>
      </c>
      <c r="E332" s="91">
        <v>243060</v>
      </c>
      <c r="F332" s="140">
        <v>41254</v>
      </c>
      <c r="G332" s="141"/>
      <c r="H332" s="141">
        <v>41579</v>
      </c>
      <c r="I332" s="141">
        <v>41821</v>
      </c>
      <c r="J332" s="141">
        <v>42415</v>
      </c>
      <c r="K332" s="142">
        <f t="shared" si="22"/>
        <v>2.2904109589041095</v>
      </c>
      <c r="L332" s="142">
        <f t="shared" si="23"/>
        <v>1.6273972602739726</v>
      </c>
      <c r="M332" s="141" t="s">
        <v>689</v>
      </c>
      <c r="N332" s="91" t="s">
        <v>691</v>
      </c>
      <c r="O332" s="143">
        <v>1170258.27</v>
      </c>
      <c r="P332" s="143"/>
      <c r="Q332" s="144"/>
      <c r="R332" s="144"/>
      <c r="S332" s="143">
        <v>1056483.3799999999</v>
      </c>
      <c r="T332" s="143">
        <f t="shared" si="20"/>
        <v>113774.89000000013</v>
      </c>
      <c r="U332" s="152">
        <f t="shared" si="21"/>
        <v>0.90277796541442079</v>
      </c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</row>
    <row r="333" spans="1:32" ht="36.75" x14ac:dyDescent="0.25">
      <c r="A333" s="139">
        <v>330</v>
      </c>
      <c r="B333" s="145" t="s">
        <v>305</v>
      </c>
      <c r="C333" s="91" t="s">
        <v>130</v>
      </c>
      <c r="D333" s="91">
        <v>2014</v>
      </c>
      <c r="E333" s="91">
        <v>246014</v>
      </c>
      <c r="F333" s="140">
        <v>41276</v>
      </c>
      <c r="G333" s="141"/>
      <c r="H333" s="141">
        <v>41609</v>
      </c>
      <c r="I333" s="141">
        <v>41913</v>
      </c>
      <c r="J333" s="141">
        <v>42415</v>
      </c>
      <c r="K333" s="142">
        <f t="shared" si="22"/>
        <v>2.2082191780821918</v>
      </c>
      <c r="L333" s="142">
        <f t="shared" si="23"/>
        <v>1.3753424657534246</v>
      </c>
      <c r="M333" s="141" t="s">
        <v>689</v>
      </c>
      <c r="N333" s="91" t="s">
        <v>691</v>
      </c>
      <c r="O333" s="143">
        <v>1080085.6299999999</v>
      </c>
      <c r="P333" s="143"/>
      <c r="Q333" s="144"/>
      <c r="R333" s="144"/>
      <c r="S333" s="143">
        <v>996403.7</v>
      </c>
      <c r="T333" s="143">
        <f t="shared" si="20"/>
        <v>83681.929999999935</v>
      </c>
      <c r="U333" s="152">
        <f t="shared" si="21"/>
        <v>0.92252287441320746</v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</row>
    <row r="334" spans="1:32" ht="36.75" x14ac:dyDescent="0.25">
      <c r="A334" s="139">
        <v>331</v>
      </c>
      <c r="B334" s="91" t="s">
        <v>234</v>
      </c>
      <c r="C334" s="91" t="s">
        <v>267</v>
      </c>
      <c r="D334" s="91">
        <v>2015</v>
      </c>
      <c r="E334" s="91">
        <v>246973</v>
      </c>
      <c r="F334" s="140">
        <v>41368</v>
      </c>
      <c r="G334" s="141"/>
      <c r="H334" s="141">
        <v>41913</v>
      </c>
      <c r="I334" s="141">
        <v>42064</v>
      </c>
      <c r="J334" s="141">
        <v>42415</v>
      </c>
      <c r="K334" s="142">
        <f t="shared" si="22"/>
        <v>1.3753424657534246</v>
      </c>
      <c r="L334" s="142">
        <f t="shared" si="23"/>
        <v>0.9616438356164384</v>
      </c>
      <c r="M334" s="141" t="s">
        <v>689</v>
      </c>
      <c r="N334" s="91" t="s">
        <v>691</v>
      </c>
      <c r="O334" s="143">
        <v>288999.75</v>
      </c>
      <c r="P334" s="143"/>
      <c r="Q334" s="144"/>
      <c r="R334" s="144"/>
      <c r="S334" s="143">
        <v>268902.93</v>
      </c>
      <c r="T334" s="143">
        <f t="shared" si="20"/>
        <v>20096.820000000007</v>
      </c>
      <c r="U334" s="152">
        <f t="shared" si="21"/>
        <v>0.93046077029478402</v>
      </c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</row>
    <row r="335" spans="1:32" ht="24.75" x14ac:dyDescent="0.25">
      <c r="A335" s="139">
        <v>332</v>
      </c>
      <c r="B335" s="91" t="s">
        <v>192</v>
      </c>
      <c r="C335" s="91" t="s">
        <v>264</v>
      </c>
      <c r="D335" s="91">
        <v>2015</v>
      </c>
      <c r="E335" s="91">
        <v>251958</v>
      </c>
      <c r="F335" s="140">
        <v>41513</v>
      </c>
      <c r="G335" s="141"/>
      <c r="H335" s="141">
        <v>41944</v>
      </c>
      <c r="I335" s="141">
        <v>42217</v>
      </c>
      <c r="J335" s="141">
        <v>42415</v>
      </c>
      <c r="K335" s="142">
        <f t="shared" si="22"/>
        <v>1.2904109589041095</v>
      </c>
      <c r="L335" s="142">
        <f t="shared" si="23"/>
        <v>0.54246575342465753</v>
      </c>
      <c r="M335" s="141" t="s">
        <v>689</v>
      </c>
      <c r="N335" s="91" t="s">
        <v>689</v>
      </c>
      <c r="O335" s="143">
        <v>2155332</v>
      </c>
      <c r="P335" s="143">
        <v>0</v>
      </c>
      <c r="Q335" s="144">
        <v>63970</v>
      </c>
      <c r="R335" s="144">
        <v>0</v>
      </c>
      <c r="S335" s="143">
        <v>101161.34</v>
      </c>
      <c r="T335" s="143">
        <f t="shared" si="20"/>
        <v>2054170.66</v>
      </c>
      <c r="U335" s="152">
        <f t="shared" si="21"/>
        <v>4.6935386288516109E-2</v>
      </c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</row>
    <row r="336" spans="1:32" ht="24.75" x14ac:dyDescent="0.25">
      <c r="A336" s="139">
        <v>333</v>
      </c>
      <c r="B336" s="91" t="s">
        <v>649</v>
      </c>
      <c r="C336" s="91" t="s">
        <v>268</v>
      </c>
      <c r="D336" s="91">
        <v>2013</v>
      </c>
      <c r="E336" s="91">
        <v>254561</v>
      </c>
      <c r="F336" s="140">
        <v>41359</v>
      </c>
      <c r="G336" s="141"/>
      <c r="H336" s="141">
        <v>41456</v>
      </c>
      <c r="I336" s="141">
        <v>41456</v>
      </c>
      <c r="J336" s="141">
        <v>42415</v>
      </c>
      <c r="K336" s="142">
        <f t="shared" si="22"/>
        <v>2.6273972602739728</v>
      </c>
      <c r="L336" s="142">
        <f t="shared" si="23"/>
        <v>2.6273972602739728</v>
      </c>
      <c r="M336" s="141" t="s">
        <v>689</v>
      </c>
      <c r="N336" s="91" t="s">
        <v>689</v>
      </c>
      <c r="O336" s="143">
        <v>4082892.52</v>
      </c>
      <c r="P336" s="143"/>
      <c r="Q336" s="144"/>
      <c r="R336" s="144"/>
      <c r="S336" s="143">
        <v>19000</v>
      </c>
      <c r="T336" s="143">
        <f t="shared" si="20"/>
        <v>4063892.52</v>
      </c>
      <c r="U336" s="152">
        <f t="shared" si="21"/>
        <v>4.6535635966238956E-3</v>
      </c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</row>
    <row r="337" spans="1:32" ht="36.75" x14ac:dyDescent="0.25">
      <c r="A337" s="139">
        <v>334</v>
      </c>
      <c r="B337" s="91" t="s">
        <v>249</v>
      </c>
      <c r="C337" s="91" t="s">
        <v>268</v>
      </c>
      <c r="D337" s="91">
        <v>2015</v>
      </c>
      <c r="E337" s="91">
        <v>279093</v>
      </c>
      <c r="F337" s="140">
        <v>41590</v>
      </c>
      <c r="G337" s="141"/>
      <c r="H337" s="141">
        <v>41760</v>
      </c>
      <c r="I337" s="141">
        <v>42095</v>
      </c>
      <c r="J337" s="141">
        <v>42415</v>
      </c>
      <c r="K337" s="142">
        <f t="shared" si="22"/>
        <v>1.7945205479452055</v>
      </c>
      <c r="L337" s="142">
        <f t="shared" si="23"/>
        <v>0.87671232876712324</v>
      </c>
      <c r="M337" s="141" t="s">
        <v>689</v>
      </c>
      <c r="N337" s="91" t="s">
        <v>689</v>
      </c>
      <c r="O337" s="143">
        <v>7242534.54</v>
      </c>
      <c r="P337" s="143"/>
      <c r="Q337" s="144"/>
      <c r="R337" s="144"/>
      <c r="S337" s="143">
        <v>55000</v>
      </c>
      <c r="T337" s="143">
        <f t="shared" si="20"/>
        <v>7187534.54</v>
      </c>
      <c r="U337" s="152">
        <f t="shared" si="21"/>
        <v>7.5940266071551242E-3</v>
      </c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</row>
    <row r="338" spans="1:32" ht="24.75" x14ac:dyDescent="0.25">
      <c r="A338" s="139">
        <v>335</v>
      </c>
      <c r="B338" s="91" t="s">
        <v>531</v>
      </c>
      <c r="C338" s="91" t="s">
        <v>265</v>
      </c>
      <c r="D338" s="91">
        <v>2014</v>
      </c>
      <c r="E338" s="91">
        <v>288699</v>
      </c>
      <c r="F338" s="140">
        <v>41890</v>
      </c>
      <c r="G338" s="141"/>
      <c r="H338" s="141">
        <v>41974</v>
      </c>
      <c r="I338" s="141">
        <v>41974</v>
      </c>
      <c r="J338" s="141">
        <v>42415</v>
      </c>
      <c r="K338" s="142">
        <f t="shared" si="22"/>
        <v>1.2082191780821918</v>
      </c>
      <c r="L338" s="142">
        <f t="shared" si="23"/>
        <v>1.2082191780821918</v>
      </c>
      <c r="M338" s="141" t="s">
        <v>689</v>
      </c>
      <c r="N338" s="91" t="s">
        <v>689</v>
      </c>
      <c r="O338" s="143">
        <v>2991062</v>
      </c>
      <c r="P338" s="143"/>
      <c r="Q338" s="144"/>
      <c r="R338" s="144"/>
      <c r="S338" s="143">
        <v>95344.92</v>
      </c>
      <c r="T338" s="143">
        <f t="shared" si="20"/>
        <v>2895717.08</v>
      </c>
      <c r="U338" s="152">
        <f t="shared" si="21"/>
        <v>3.1876611049854529E-2</v>
      </c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</row>
    <row r="339" spans="1:32" ht="36.75" x14ac:dyDescent="0.25">
      <c r="A339" s="139">
        <v>336</v>
      </c>
      <c r="B339" s="91" t="s">
        <v>210</v>
      </c>
      <c r="C339" s="91" t="s">
        <v>265</v>
      </c>
      <c r="D339" s="91">
        <v>2015</v>
      </c>
      <c r="E339" s="91">
        <v>290126</v>
      </c>
      <c r="F339" s="140">
        <v>40911</v>
      </c>
      <c r="G339" s="141"/>
      <c r="H339" s="141">
        <v>40940</v>
      </c>
      <c r="I339" s="141">
        <v>41944</v>
      </c>
      <c r="J339" s="141">
        <v>42415</v>
      </c>
      <c r="K339" s="142">
        <f t="shared" si="22"/>
        <v>4.0410958904109586</v>
      </c>
      <c r="L339" s="142">
        <f t="shared" si="23"/>
        <v>1.2904109589041095</v>
      </c>
      <c r="M339" s="141" t="s">
        <v>689</v>
      </c>
      <c r="N339" s="91" t="s">
        <v>691</v>
      </c>
      <c r="O339" s="143">
        <v>146626</v>
      </c>
      <c r="P339" s="143"/>
      <c r="Q339" s="144">
        <v>3500</v>
      </c>
      <c r="R339" s="144">
        <v>0</v>
      </c>
      <c r="S339" s="143">
        <v>139124</v>
      </c>
      <c r="T339" s="143">
        <f t="shared" si="20"/>
        <v>7502</v>
      </c>
      <c r="U339" s="152">
        <f t="shared" si="21"/>
        <v>0.94883581356648894</v>
      </c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</row>
    <row r="340" spans="1:32" x14ac:dyDescent="0.25"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</row>
  </sheetData>
  <autoFilter ref="A3:U339"/>
  <mergeCells count="2">
    <mergeCell ref="V2:AA2"/>
    <mergeCell ref="AB2:AF2"/>
  </mergeCells>
  <printOptions horizontalCentered="1"/>
  <pageMargins left="0.31496062992125984" right="0.19685039370078741" top="0.74803149606299213" bottom="0.35433070866141736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H5" sqref="H5"/>
    </sheetView>
  </sheetViews>
  <sheetFormatPr baseColWidth="10" defaultRowHeight="15" x14ac:dyDescent="0.25"/>
  <cols>
    <col min="1" max="1" width="17.5703125" bestFit="1" customWidth="1"/>
    <col min="2" max="2" width="10.140625" customWidth="1"/>
    <col min="3" max="3" width="15.7109375" customWidth="1"/>
    <col min="4" max="4" width="22.28515625" customWidth="1"/>
    <col min="5" max="5" width="20.5703125" customWidth="1"/>
  </cols>
  <sheetData>
    <row r="3" spans="1:5" x14ac:dyDescent="0.25">
      <c r="A3" s="137" t="s">
        <v>827</v>
      </c>
      <c r="B3" t="s">
        <v>833</v>
      </c>
      <c r="C3" t="s">
        <v>828</v>
      </c>
      <c r="D3" t="s">
        <v>830</v>
      </c>
      <c r="E3" t="s">
        <v>853</v>
      </c>
    </row>
    <row r="4" spans="1:5" x14ac:dyDescent="0.25">
      <c r="A4" s="119" t="s">
        <v>267</v>
      </c>
      <c r="B4" s="120">
        <v>6</v>
      </c>
      <c r="C4" s="120">
        <v>61861034.170000002</v>
      </c>
      <c r="D4" s="120">
        <v>1913725.2299999997</v>
      </c>
      <c r="E4" s="120">
        <v>59947308.939999998</v>
      </c>
    </row>
    <row r="5" spans="1:5" x14ac:dyDescent="0.25">
      <c r="A5" s="119" t="s">
        <v>266</v>
      </c>
      <c r="B5" s="120">
        <v>34</v>
      </c>
      <c r="C5" s="120">
        <v>67369262.320000008</v>
      </c>
      <c r="D5" s="120">
        <v>38065748.280000009</v>
      </c>
      <c r="E5" s="120">
        <v>29886619.02</v>
      </c>
    </row>
    <row r="6" spans="1:5" x14ac:dyDescent="0.25">
      <c r="A6" s="119" t="s">
        <v>268</v>
      </c>
      <c r="B6" s="120">
        <v>48</v>
      </c>
      <c r="C6" s="120">
        <v>108462607.36999999</v>
      </c>
      <c r="D6" s="120">
        <v>76507472.519999981</v>
      </c>
      <c r="E6" s="120">
        <v>44959489.310000002</v>
      </c>
    </row>
    <row r="7" spans="1:5" x14ac:dyDescent="0.25">
      <c r="A7" s="119" t="s">
        <v>265</v>
      </c>
      <c r="B7" s="120">
        <v>76</v>
      </c>
      <c r="C7" s="120">
        <v>126281375.88</v>
      </c>
      <c r="D7" s="120">
        <v>82666451.909999996</v>
      </c>
      <c r="E7" s="120">
        <v>50409272.079999983</v>
      </c>
    </row>
    <row r="8" spans="1:5" x14ac:dyDescent="0.25">
      <c r="A8" s="119" t="s">
        <v>264</v>
      </c>
      <c r="B8" s="120">
        <v>19</v>
      </c>
      <c r="C8" s="120">
        <v>144591255.24000001</v>
      </c>
      <c r="D8" s="120">
        <v>127850768.62</v>
      </c>
      <c r="E8" s="120">
        <v>27781592.580000002</v>
      </c>
    </row>
    <row r="9" spans="1:5" x14ac:dyDescent="0.25">
      <c r="A9" s="119" t="s">
        <v>130</v>
      </c>
      <c r="B9" s="120">
        <v>153</v>
      </c>
      <c r="C9" s="120">
        <v>448187060.06999987</v>
      </c>
      <c r="D9" s="120">
        <v>276009303.38999993</v>
      </c>
      <c r="E9" s="120">
        <v>188087157.50999996</v>
      </c>
    </row>
    <row r="10" spans="1:5" x14ac:dyDescent="0.25">
      <c r="A10" s="119" t="s">
        <v>829</v>
      </c>
      <c r="B10" s="120">
        <v>336</v>
      </c>
      <c r="C10" s="120">
        <v>956752595.05000031</v>
      </c>
      <c r="D10" s="120">
        <v>603013469.94999945</v>
      </c>
      <c r="E10" s="120">
        <v>401071439.44000024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B2" sqref="B2:F9"/>
    </sheetView>
  </sheetViews>
  <sheetFormatPr baseColWidth="10" defaultRowHeight="15" x14ac:dyDescent="0.25"/>
  <cols>
    <col min="2" max="2" width="13.140625" customWidth="1"/>
    <col min="4" max="4" width="16" customWidth="1"/>
    <col min="5" max="5" width="13.7109375" customWidth="1"/>
    <col min="6" max="6" width="14.42578125" customWidth="1"/>
  </cols>
  <sheetData>
    <row r="2" spans="2:6" ht="60" x14ac:dyDescent="0.25">
      <c r="B2" s="121" t="s">
        <v>835</v>
      </c>
      <c r="C2" s="121" t="s">
        <v>836</v>
      </c>
      <c r="D2" s="121" t="s">
        <v>828</v>
      </c>
      <c r="E2" s="121" t="s">
        <v>830</v>
      </c>
      <c r="F2" s="122" t="s">
        <v>834</v>
      </c>
    </row>
    <row r="3" spans="2:6" x14ac:dyDescent="0.25">
      <c r="B3" s="123" t="s">
        <v>267</v>
      </c>
      <c r="C3" s="126">
        <v>6</v>
      </c>
      <c r="D3" s="124">
        <v>61861034.170000002</v>
      </c>
      <c r="E3" s="124">
        <v>1913725.2299999997</v>
      </c>
      <c r="F3" s="125">
        <v>59947308.939999998</v>
      </c>
    </row>
    <row r="4" spans="2:6" x14ac:dyDescent="0.25">
      <c r="B4" s="123" t="s">
        <v>266</v>
      </c>
      <c r="C4" s="126">
        <v>34</v>
      </c>
      <c r="D4" s="124">
        <v>67369262.320000008</v>
      </c>
      <c r="E4" s="124">
        <v>38065748.280000009</v>
      </c>
      <c r="F4" s="125">
        <v>29886619.02</v>
      </c>
    </row>
    <row r="5" spans="2:6" x14ac:dyDescent="0.25">
      <c r="B5" s="123" t="s">
        <v>268</v>
      </c>
      <c r="C5" s="126">
        <v>48</v>
      </c>
      <c r="D5" s="124">
        <v>108462607.36999999</v>
      </c>
      <c r="E5" s="124">
        <v>76507472.519999981</v>
      </c>
      <c r="F5" s="125">
        <v>44959489.310000002</v>
      </c>
    </row>
    <row r="6" spans="2:6" x14ac:dyDescent="0.25">
      <c r="B6" s="123" t="s">
        <v>265</v>
      </c>
      <c r="C6" s="126">
        <v>76</v>
      </c>
      <c r="D6" s="124">
        <v>126281375.88</v>
      </c>
      <c r="E6" s="124">
        <v>82666451.909999996</v>
      </c>
      <c r="F6" s="125">
        <v>50409272.079999983</v>
      </c>
    </row>
    <row r="7" spans="2:6" x14ac:dyDescent="0.25">
      <c r="B7" s="123" t="s">
        <v>264</v>
      </c>
      <c r="C7" s="126">
        <v>19</v>
      </c>
      <c r="D7" s="124">
        <v>144591255.24000001</v>
      </c>
      <c r="E7" s="124">
        <v>127850768.62</v>
      </c>
      <c r="F7" s="125">
        <v>27781592.580000002</v>
      </c>
    </row>
    <row r="8" spans="2:6" x14ac:dyDescent="0.25">
      <c r="B8" s="123" t="s">
        <v>130</v>
      </c>
      <c r="C8" s="126">
        <v>153</v>
      </c>
      <c r="D8" s="124">
        <v>448187060.06999987</v>
      </c>
      <c r="E8" s="124">
        <v>276009303.38999993</v>
      </c>
      <c r="F8" s="125">
        <v>188087157.50999996</v>
      </c>
    </row>
    <row r="9" spans="2:6" x14ac:dyDescent="0.25">
      <c r="B9" s="123" t="s">
        <v>829</v>
      </c>
      <c r="C9" s="126">
        <f>SUM(C3:C8)</f>
        <v>336</v>
      </c>
      <c r="D9" s="138">
        <f t="shared" ref="D9:F9" si="0">SUM(D3:D8)</f>
        <v>956752595.04999995</v>
      </c>
      <c r="E9" s="138">
        <f t="shared" si="0"/>
        <v>603013469.94999993</v>
      </c>
      <c r="F9" s="138">
        <f t="shared" si="0"/>
        <v>401071439.43999994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Inventario</vt:lpstr>
      <vt:lpstr>Inventario PIP</vt:lpstr>
      <vt:lpstr>Hoja1</vt:lpstr>
      <vt:lpstr>Hoja5</vt:lpstr>
      <vt:lpstr>Paralizados</vt:lpstr>
      <vt:lpstr>Hoja3</vt:lpstr>
      <vt:lpstr>Hoja4</vt:lpstr>
      <vt:lpstr>'Inventario PIP'!Títulos_a_imprimir</vt:lpstr>
      <vt:lpstr>Paralizados!Títulos_a_imprimir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Chuquilin Madera</dc:creator>
  <cp:lastModifiedBy>Wilmer Chuquilin Madera</cp:lastModifiedBy>
  <cp:lastPrinted>2016-02-17T13:49:26Z</cp:lastPrinted>
  <dcterms:created xsi:type="dcterms:W3CDTF">2016-01-12T17:27:39Z</dcterms:created>
  <dcterms:modified xsi:type="dcterms:W3CDTF">2016-03-02T00:31:45Z</dcterms:modified>
</cp:coreProperties>
</file>