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9E5" lockStructure="1"/>
  <bookViews>
    <workbookView xWindow="360" yWindow="135" windowWidth="15000" windowHeight="8535"/>
  </bookViews>
  <sheets>
    <sheet name="Requerimiento de Accesos" sheetId="8" r:id="rId1"/>
    <sheet name="Hoja1" sheetId="6" state="hidden" r:id="rId2"/>
    <sheet name="Hoja2" sheetId="7" state="hidden" r:id="rId3"/>
    <sheet name="Hoja3" sheetId="9" state="hidden" r:id="rId4"/>
  </sheets>
  <definedNames>
    <definedName name="_xlnm.Print_Area" localSheetId="0">'Requerimiento de Accesos'!$B$2:$AH$76</definedName>
    <definedName name="UO">Hoja1!$D$23:$E$63</definedName>
  </definedNames>
  <calcPr calcId="145621"/>
</workbook>
</file>

<file path=xl/calcChain.xml><?xml version="1.0" encoding="utf-8"?>
<calcChain xmlns="http://schemas.openxmlformats.org/spreadsheetml/2006/main">
  <c r="C45" i="8" l="1"/>
  <c r="AB45" i="8"/>
  <c r="R45" i="8"/>
  <c r="C41" i="8"/>
  <c r="C43" i="8"/>
  <c r="E75" i="8"/>
  <c r="M72" i="8"/>
  <c r="C72" i="8"/>
  <c r="C20" i="8"/>
  <c r="Y18" i="8"/>
  <c r="O18" i="8"/>
  <c r="AE16" i="8"/>
  <c r="AD16" i="8"/>
  <c r="AC16" i="8"/>
  <c r="V16" i="8"/>
  <c r="U16" i="8"/>
  <c r="T16" i="8"/>
  <c r="AB8" i="8"/>
</calcChain>
</file>

<file path=xl/comments1.xml><?xml version="1.0" encoding="utf-8"?>
<comments xmlns="http://schemas.openxmlformats.org/spreadsheetml/2006/main">
  <authors>
    <author>User</author>
  </authors>
  <commentList>
    <comment ref="E12" authorId="0">
      <text>
        <r>
          <rPr>
            <sz val="10"/>
            <color indexed="81"/>
            <rFont val="Tahoma"/>
            <family val="2"/>
          </rPr>
          <t>Escriba sus Apellidos</t>
        </r>
      </text>
    </comment>
    <comment ref="E14" authorId="0">
      <text>
        <r>
          <rPr>
            <sz val="9"/>
            <color indexed="81"/>
            <rFont val="Tahoma"/>
            <family val="2"/>
          </rPr>
          <t>Escriba sus Nombres</t>
        </r>
      </text>
    </comment>
    <comment ref="E16" authorId="0">
      <text>
        <r>
          <rPr>
            <sz val="9"/>
            <color indexed="81"/>
            <rFont val="Tahoma"/>
            <family val="2"/>
          </rPr>
          <t xml:space="preserve">Escriba su Numero de DNI
</t>
        </r>
      </text>
    </comment>
    <comment ref="E18" authorId="0">
      <text>
        <r>
          <rPr>
            <sz val="10"/>
            <color indexed="81"/>
            <rFont val="Tahoma"/>
            <family val="2"/>
          </rPr>
          <t>Selecciones su condición laboral en la institución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8" authorId="0">
      <text>
        <r>
          <rPr>
            <sz val="9"/>
            <color indexed="81"/>
            <rFont val="Tahoma"/>
            <family val="2"/>
          </rPr>
          <t>Escriba dia, mes y año del inicio de contratación</t>
        </r>
      </text>
    </comment>
    <comment ref="U18" authorId="0">
      <text>
        <r>
          <rPr>
            <sz val="9"/>
            <color indexed="81"/>
            <rFont val="Tahoma"/>
            <family val="2"/>
          </rPr>
          <t xml:space="preserve">Escriba dia, mes y año del inicio de contratación
</t>
        </r>
      </text>
    </comment>
    <comment ref="V18" authorId="0">
      <text>
        <r>
          <rPr>
            <sz val="9"/>
            <color indexed="81"/>
            <rFont val="Tahoma"/>
            <family val="2"/>
          </rPr>
          <t>Escriba dia, mes y año del inicio de contratación</t>
        </r>
      </text>
    </comment>
    <comment ref="AC18" authorId="0">
      <text>
        <r>
          <rPr>
            <sz val="9"/>
            <color indexed="81"/>
            <rFont val="Tahoma"/>
            <family val="2"/>
          </rPr>
          <t>Escriba dia, mes y año del fin de contratación</t>
        </r>
      </text>
    </comment>
    <comment ref="AD18" authorId="0">
      <text>
        <r>
          <rPr>
            <sz val="9"/>
            <color indexed="81"/>
            <rFont val="Tahoma"/>
            <family val="2"/>
          </rPr>
          <t>Escriba dia, mes y año del fin de contratación</t>
        </r>
      </text>
    </comment>
    <comment ref="AE18" authorId="0">
      <text>
        <r>
          <rPr>
            <sz val="9"/>
            <color indexed="81"/>
            <rFont val="Tahoma"/>
            <family val="2"/>
          </rPr>
          <t>Escriba dia, mes y año del fin de contratación</t>
        </r>
      </text>
    </comment>
    <comment ref="E20" authorId="0">
      <text>
        <r>
          <rPr>
            <sz val="9"/>
            <color indexed="81"/>
            <rFont val="Tahoma"/>
            <family val="2"/>
          </rPr>
          <t>Escriba su cuenta de red o nombre de empresa contratista.</t>
        </r>
      </text>
    </comment>
    <comment ref="V20" authorId="0">
      <text>
        <r>
          <rPr>
            <sz val="9"/>
            <color indexed="81"/>
            <rFont val="Tahoma"/>
            <family val="2"/>
          </rPr>
          <t>Escriba el anexo, numero telefónico o celular al que se puedan realizar las coordinaciones.</t>
        </r>
      </text>
    </comment>
    <comment ref="E22" authorId="0">
      <text>
        <r>
          <rPr>
            <sz val="9"/>
            <color indexed="81"/>
            <rFont val="Tahoma"/>
            <family val="2"/>
          </rPr>
          <t>Seleccione la Unidad Organica a la que pertenece.</t>
        </r>
      </text>
    </comment>
    <comment ref="E24" authorId="0">
      <text>
        <r>
          <rPr>
            <sz val="9"/>
            <color indexed="81"/>
            <rFont val="Tahoma"/>
            <family val="2"/>
          </rPr>
          <t>Escriba el nombre del Jefe de la Unidad Orgánica que será  quien autorice el requerimiento.</t>
        </r>
      </text>
    </comment>
    <comment ref="G31" authorId="0">
      <text>
        <r>
          <rPr>
            <sz val="9"/>
            <color indexed="81"/>
            <rFont val="Tahoma"/>
            <family val="2"/>
          </rPr>
          <t>Seleccione el acceso requerido.</t>
        </r>
      </text>
    </comment>
    <comment ref="W31" authorId="0">
      <text>
        <r>
          <rPr>
            <sz val="9"/>
            <color indexed="81"/>
            <rFont val="Tahoma"/>
            <family val="2"/>
          </rPr>
          <t xml:space="preserve">Seleccione la aplicación requerida.
</t>
        </r>
      </text>
    </comment>
    <comment ref="G33" authorId="0">
      <text>
        <r>
          <rPr>
            <sz val="9"/>
            <color indexed="81"/>
            <rFont val="Tahoma"/>
            <family val="2"/>
          </rPr>
          <t>Seleccione la acción requerida.</t>
        </r>
      </text>
    </comment>
    <comment ref="W33" authorId="0">
      <text>
        <r>
          <rPr>
            <sz val="9"/>
            <color indexed="81"/>
            <rFont val="Tahoma"/>
            <family val="2"/>
          </rPr>
          <t xml:space="preserve">Seleccione la acción requerida
</t>
        </r>
      </text>
    </comment>
    <comment ref="G35" authorId="0">
      <text>
        <r>
          <rPr>
            <sz val="9"/>
            <color indexed="81"/>
            <rFont val="Tahoma"/>
            <family val="2"/>
          </rPr>
          <t>Seleccione el perfil de
acceso.</t>
        </r>
      </text>
    </comment>
    <comment ref="W35" authorId="0">
      <text>
        <r>
          <rPr>
            <sz val="9"/>
            <color indexed="81"/>
            <rFont val="Tahoma"/>
            <family val="2"/>
          </rPr>
          <t xml:space="preserve">Seleccione el perfil que desea para la aplicación.
</t>
        </r>
      </text>
    </comment>
    <comment ref="G37" authorId="0">
      <text>
        <r>
          <rPr>
            <sz val="9"/>
            <color indexed="81"/>
            <rFont val="Tahoma"/>
            <family val="2"/>
          </rPr>
          <t>Seleccione la temporalidad del acceso.</t>
        </r>
      </text>
    </comment>
    <comment ref="W37" authorId="0">
      <text>
        <r>
          <rPr>
            <sz val="9"/>
            <color indexed="81"/>
            <rFont val="Tahoma"/>
            <family val="2"/>
          </rPr>
          <t>Seleccione la temporalidad del acceso a la aplicación.</t>
        </r>
      </text>
    </comment>
    <comment ref="I39" authorId="0">
      <text>
        <r>
          <rPr>
            <sz val="9"/>
            <color indexed="81"/>
            <rFont val="Tahoma"/>
            <family val="2"/>
          </rPr>
          <t xml:space="preserve">Indique la fecha de caducidad del acceso.
</t>
        </r>
      </text>
    </comment>
    <comment ref="Z39" authorId="0">
      <text>
        <r>
          <rPr>
            <sz val="9"/>
            <color indexed="81"/>
            <rFont val="Tahoma"/>
            <family val="2"/>
          </rPr>
          <t xml:space="preserve">Indique la fecha de caducidad del acceso a la aplicación.
</t>
        </r>
      </text>
    </comment>
    <comment ref="I41" authorId="0">
      <text>
        <r>
          <rPr>
            <sz val="9"/>
            <color indexed="81"/>
            <rFont val="Tahoma"/>
            <family val="2"/>
          </rPr>
          <t>Escriba el nombre de la impresora o del grupo solicitado.</t>
        </r>
      </text>
    </comment>
    <comment ref="C62" authorId="0">
      <text>
        <r>
          <rPr>
            <sz val="9"/>
            <color indexed="81"/>
            <rFont val="Tahoma"/>
            <family val="2"/>
          </rPr>
          <t xml:space="preserve">Sustente las razones por las que el requerimiento debe ser atendido.
</t>
        </r>
      </text>
    </comment>
  </commentList>
</comments>
</file>

<file path=xl/sharedStrings.xml><?xml version="1.0" encoding="utf-8"?>
<sst xmlns="http://schemas.openxmlformats.org/spreadsheetml/2006/main" count="283" uniqueCount="268">
  <si>
    <r>
      <t>FECHA</t>
    </r>
    <r>
      <rPr>
        <sz val="10"/>
        <color theme="1"/>
        <rFont val="Arial"/>
        <family val="2"/>
      </rPr>
      <t>:</t>
    </r>
  </si>
  <si>
    <t xml:space="preserve">        </t>
  </si>
  <si>
    <t xml:space="preserve"> </t>
  </si>
  <si>
    <t>Lectura</t>
  </si>
  <si>
    <t>Escritura</t>
  </si>
  <si>
    <t>Perfil</t>
  </si>
  <si>
    <t>CENTRO DE INFORMACIÓN Y SISTEMAS</t>
  </si>
  <si>
    <t>AUTORIZACIÓN</t>
  </si>
  <si>
    <t>CAS</t>
  </si>
  <si>
    <t>Nombrado</t>
  </si>
  <si>
    <t>Equipo</t>
  </si>
  <si>
    <t>Mouse</t>
  </si>
  <si>
    <t>Teclado</t>
  </si>
  <si>
    <t>Parlantes</t>
  </si>
  <si>
    <t>Telefono IP</t>
  </si>
  <si>
    <t>Fotocopiadora</t>
  </si>
  <si>
    <t>Impresora</t>
  </si>
  <si>
    <t>Laptop</t>
  </si>
  <si>
    <t>Desktop (PC)</t>
  </si>
  <si>
    <t>Monitor</t>
  </si>
  <si>
    <t>Tarjeta de Red</t>
  </si>
  <si>
    <t>Tarjeta de Video</t>
  </si>
  <si>
    <t>Tarjeta de Sonido</t>
  </si>
  <si>
    <t>Instalación</t>
  </si>
  <si>
    <t>Desinstalación</t>
  </si>
  <si>
    <t>Actualización de versión</t>
  </si>
  <si>
    <t>Movimiento</t>
  </si>
  <si>
    <t>Adicion</t>
  </si>
  <si>
    <t>Cambio / Recojo</t>
  </si>
  <si>
    <t>Reasignación</t>
  </si>
  <si>
    <t>Préstamo</t>
  </si>
  <si>
    <t>Requerimiento HW</t>
  </si>
  <si>
    <t>REQUERIMIENTO SW</t>
  </si>
  <si>
    <t>SW</t>
  </si>
  <si>
    <t>Windows XP</t>
  </si>
  <si>
    <t>Windows Vista</t>
  </si>
  <si>
    <t>Windows 7</t>
  </si>
  <si>
    <t>Office 2010</t>
  </si>
  <si>
    <t>Office 2003</t>
  </si>
  <si>
    <t>CONDICIÓN</t>
  </si>
  <si>
    <t>Funcionario</t>
  </si>
  <si>
    <t>Contratista</t>
  </si>
  <si>
    <t>Tercero</t>
  </si>
  <si>
    <t xml:space="preserve">Unidad Orgánica: </t>
  </si>
  <si>
    <t>Anexo/Celular/RPM:</t>
  </si>
  <si>
    <t>Apellidos           :</t>
  </si>
  <si>
    <t>Nombres           :</t>
  </si>
  <si>
    <t>Número de DNI  :</t>
  </si>
  <si>
    <t>Condición          :</t>
  </si>
  <si>
    <t>Jefe de UO        :</t>
  </si>
  <si>
    <t>Tipo de Requ.:</t>
  </si>
  <si>
    <t>Mantenimiento</t>
  </si>
  <si>
    <t>Reparación</t>
  </si>
  <si>
    <t>Requerimiento de Cableado</t>
  </si>
  <si>
    <t>Requerimiento de Telefonía</t>
  </si>
  <si>
    <t>Nuevo Anexo</t>
  </si>
  <si>
    <t>Asignación de Clave</t>
  </si>
  <si>
    <t>Cambio de Clave</t>
  </si>
  <si>
    <t>Eliminación de Clave</t>
  </si>
  <si>
    <t>Cajamarca,</t>
  </si>
  <si>
    <t>SOLICITANTE</t>
  </si>
  <si>
    <t>V°B° CIS</t>
  </si>
  <si>
    <t>JUSTIFICACIÓN</t>
  </si>
  <si>
    <t>DATOS DEL SOLICITANTE</t>
  </si>
  <si>
    <t>JEFE DE LA UNIDAD ORGÁNICA</t>
  </si>
  <si>
    <t>Office 2007</t>
  </si>
  <si>
    <t>Office 2013</t>
  </si>
  <si>
    <t>SQL Server R2 2008</t>
  </si>
  <si>
    <t>S10 Empresarial 2005 RV 65</t>
  </si>
  <si>
    <t>Windows Server 2008 R2</t>
  </si>
  <si>
    <t>AutoCAD Civil 3D 2013</t>
  </si>
  <si>
    <t>Corel Draw X6</t>
  </si>
  <si>
    <t>Google Earth Pro 7</t>
  </si>
  <si>
    <t>ArcView 10</t>
  </si>
  <si>
    <t>ArcGIS 10</t>
  </si>
  <si>
    <t>Photoshop CS6</t>
  </si>
  <si>
    <t>Photoshop Elements 11</t>
  </si>
  <si>
    <t>Illustrator CS6</t>
  </si>
  <si>
    <t>SPSS 20</t>
  </si>
  <si>
    <t>OpenOffice 3.4.1</t>
  </si>
  <si>
    <t>Kaspersky Endpoint Security 8</t>
  </si>
  <si>
    <t>Zimbra Desktop 7.2</t>
  </si>
  <si>
    <t>Bizagi 2.3</t>
  </si>
  <si>
    <t>Ontrack EasyRecovery Professional 6.20.11</t>
  </si>
  <si>
    <t>Nero Multimerdia Suite 10</t>
  </si>
  <si>
    <t>CCleaner 3</t>
  </si>
  <si>
    <t>CDBurnerXP 4.4</t>
  </si>
  <si>
    <t>Adobe Photosop Elements 9</t>
  </si>
  <si>
    <t>Visual Studio  2010</t>
  </si>
  <si>
    <t>Oracle VM VirtualBox 4.2.4</t>
  </si>
  <si>
    <t>PDFCreator 1.2.3</t>
  </si>
  <si>
    <t>LibreOffice 3.4</t>
  </si>
  <si>
    <t>SIGA 5.9.5</t>
  </si>
  <si>
    <t>PostgreSQL 8.3</t>
  </si>
  <si>
    <t>SPIJ - Sistema Peruano de Informacion Juridica 2013</t>
  </si>
  <si>
    <t>PeaZip 4.1 1</t>
  </si>
  <si>
    <t>InfoMINDES 2.0 2</t>
  </si>
  <si>
    <t>WinRAR 4.2</t>
  </si>
  <si>
    <t>ArchiCad 12</t>
  </si>
  <si>
    <t>V1 INEI 1</t>
  </si>
  <si>
    <t>ReadIris Pro 11</t>
  </si>
  <si>
    <t>Adobe Media Player 1.1</t>
  </si>
  <si>
    <t>Sat 1</t>
  </si>
  <si>
    <t>Presto PageManager 7.1</t>
  </si>
  <si>
    <t>Project Professional 2013</t>
  </si>
  <si>
    <t>Visio Professional 2013</t>
  </si>
  <si>
    <t>CCPP 2007</t>
  </si>
  <si>
    <t>Adobe Premiere Pro CS4 4</t>
  </si>
  <si>
    <t>Adobe Photoshop CS4 11</t>
  </si>
  <si>
    <t>Digital Voice Editor 3</t>
  </si>
  <si>
    <t>Creative Suite Masster Collection 6</t>
  </si>
  <si>
    <t>Adobe Audition</t>
  </si>
  <si>
    <t>AutoCAD 2013</t>
  </si>
  <si>
    <t>Cyberlink PowerDVD</t>
  </si>
  <si>
    <t>CPU</t>
  </si>
  <si>
    <t>Mainboard</t>
  </si>
  <si>
    <t>Procesador</t>
  </si>
  <si>
    <t>Disco Duro</t>
  </si>
  <si>
    <t>Lector de Tarjeta de Memorias</t>
  </si>
  <si>
    <t>Tarjeta Capturadora</t>
  </si>
  <si>
    <t>Memoria RAM</t>
  </si>
  <si>
    <t>Estabilizador</t>
  </si>
  <si>
    <t>UPS</t>
  </si>
  <si>
    <t>Proyector Multimedia</t>
  </si>
  <si>
    <t>Lector de Huella</t>
  </si>
  <si>
    <t>Escanner</t>
  </si>
  <si>
    <t>Unidad Optica CD/DVD</t>
  </si>
  <si>
    <t>EQ. Video Conferencia</t>
  </si>
  <si>
    <t>Instalación (Nuevo Punto)</t>
  </si>
  <si>
    <t>GERENCIA REGIONAL DE PRESUPUESTO Y ACONDICIONAMIENTO TERRITORIAL</t>
  </si>
  <si>
    <t>Sub Gerencia de Planeamiento y Cooperación Técnica Internacional</t>
  </si>
  <si>
    <t>Sub Gerencia de Presupuesto y Tributación</t>
  </si>
  <si>
    <t>Sub Gerencia de Desarrollo Institucional</t>
  </si>
  <si>
    <t>Sub Gerencia de Acondicionamiento Territorial</t>
  </si>
  <si>
    <t>Sub Gerencia de Programación e Inversión Pública</t>
  </si>
  <si>
    <t>Centro de Información y Sistemas</t>
  </si>
  <si>
    <t>GERENCIA REGIONAL DE DESARROLLO SOCIAL</t>
  </si>
  <si>
    <t>Sub Gerencia de Desarrollo Social y Humano</t>
  </si>
  <si>
    <t>Sub Gerencia de Asuntos Poblacionales</t>
  </si>
  <si>
    <t>GERENCIA REGIONAL DE DESARROLLO ECONÓMICO</t>
  </si>
  <si>
    <t>Sub Gerencia de Promoción de la Inversión Privada</t>
  </si>
  <si>
    <t>Sub Gerencia de Promoción Empresarial</t>
  </si>
  <si>
    <t>GERENCIA REGIONAL DE RECURSO NATURALES  Y GESTIÓN DEL MEDIO AMBIENTE</t>
  </si>
  <si>
    <t>Sub Gerencia de Gestión del Medio Ambiente</t>
  </si>
  <si>
    <t>Sub Gerencia de RR.NN. y Áreas Naturales Protegidas</t>
  </si>
  <si>
    <t>Sub Gerencia Supervisión y Liquidaciones</t>
  </si>
  <si>
    <t>Sub Gerencia Operaciones</t>
  </si>
  <si>
    <t>Dirección de Personal</t>
  </si>
  <si>
    <t>Dirección de Tesorería</t>
  </si>
  <si>
    <t>Dirección de Contabilidad</t>
  </si>
  <si>
    <t>Dirección de Patrimonio</t>
  </si>
  <si>
    <t>Dirección de Abastecimiento</t>
  </si>
  <si>
    <t>PRESIDENCIA REGIONAL</t>
  </si>
  <si>
    <t>VICEPRESIDENCIA REGIONAL</t>
  </si>
  <si>
    <t>CONCEJO REGIONAL</t>
  </si>
  <si>
    <t>DIRECCIÓN DE COMUNICACIÓN Y RELACIONES PÚBLICAS</t>
  </si>
  <si>
    <t>DIRECCIÓN DE DEFENSA NACIONAL</t>
  </si>
  <si>
    <t>GERENCIA GENERAL</t>
  </si>
  <si>
    <t>SECRETARIA GENERAL</t>
  </si>
  <si>
    <t>PROCURADURIA PÚBLICA REGIONAL</t>
  </si>
  <si>
    <t>DIRECCIÓN REGIONAL DE CONTROL INSTITUCIONAL</t>
  </si>
  <si>
    <t>DIRECCIÓN REGIONAL DE ASESORIA JURÍDICA</t>
  </si>
  <si>
    <t>Dirección Regional de Comercio Exterior y Turismo</t>
  </si>
  <si>
    <t>Dirección Regional de la Producción</t>
  </si>
  <si>
    <t>Dirección Regional de Energía y Minas</t>
  </si>
  <si>
    <t>Dirección Regional de Trabajo y Promoción del Empleo</t>
  </si>
  <si>
    <t>Archivo Regional</t>
  </si>
  <si>
    <t>Aldea Infantil San Antonio</t>
  </si>
  <si>
    <t>Unidades Orgánicas</t>
  </si>
  <si>
    <t xml:space="preserve">         FORMATO N° 02</t>
  </si>
  <si>
    <t>REQUERIMIENTO DE ACCESOS</t>
  </si>
  <si>
    <t>Acceso:</t>
  </si>
  <si>
    <t>Acceso</t>
  </si>
  <si>
    <t>Permanente</t>
  </si>
  <si>
    <t>Ampliación de Vigencia</t>
  </si>
  <si>
    <t>Temporal</t>
  </si>
  <si>
    <t>Aplicaciones</t>
  </si>
  <si>
    <t>Tipo de Requerimiento</t>
  </si>
  <si>
    <t>Administrador</t>
  </si>
  <si>
    <t>Usuario Basico</t>
  </si>
  <si>
    <t>Usuario Avanzado</t>
  </si>
  <si>
    <t>Usuario Intermedio</t>
  </si>
  <si>
    <t>RED</t>
  </si>
  <si>
    <t>CORREO</t>
  </si>
  <si>
    <t>MAD</t>
  </si>
  <si>
    <t>SIGA</t>
  </si>
  <si>
    <t>SAR</t>
  </si>
  <si>
    <t>Portal Web</t>
  </si>
  <si>
    <t>IMPRESORA</t>
  </si>
  <si>
    <t>CARPETA COMPARTIDA</t>
  </si>
  <si>
    <t>Tiempo</t>
  </si>
  <si>
    <t>Creación</t>
  </si>
  <si>
    <t>Eliminación</t>
  </si>
  <si>
    <t>Modificación</t>
  </si>
  <si>
    <t>GRUPO DE CORREO</t>
  </si>
  <si>
    <t>ACCESOS</t>
  </si>
  <si>
    <t>APLICACIONES</t>
  </si>
  <si>
    <t>Tiempo:</t>
  </si>
  <si>
    <t>Aplicación:</t>
  </si>
  <si>
    <t>Tiempo.:</t>
  </si>
  <si>
    <t>Perfil:</t>
  </si>
  <si>
    <t>Fecha de Caducidad:</t>
  </si>
  <si>
    <t>REQUERIMIENTO</t>
  </si>
  <si>
    <r>
      <rPr>
        <b/>
        <sz val="10"/>
        <color rgb="FFFF0000"/>
        <rFont val="Arial"/>
        <family val="2"/>
      </rPr>
      <t>Compromiso:</t>
    </r>
    <r>
      <rPr>
        <sz val="8"/>
        <color rgb="FFFF0000"/>
        <rFont val="Arial"/>
        <family val="2"/>
      </rPr>
      <t xml:space="preserve">
</t>
    </r>
    <r>
      <rPr>
        <sz val="9"/>
        <color rgb="FFFF0000"/>
        <rFont val="Arial"/>
        <family val="2"/>
      </rPr>
      <t>La firma de este documento compromete al trabajador a utilizar los accesos a las aplicaciones de la Institución que le han sido otorgados, unicamente para fines laborales, bajo responsabilidad administrativa.</t>
    </r>
  </si>
  <si>
    <r>
      <t xml:space="preserve"> </t>
    </r>
    <r>
      <rPr>
        <sz val="8"/>
        <color rgb="FFFF0000"/>
        <rFont val="Arial"/>
        <family val="2"/>
      </rPr>
      <t>(Obligatorio para todo tipo de requerimientos)</t>
    </r>
  </si>
  <si>
    <t>Lectura y Escritura</t>
  </si>
  <si>
    <t xml:space="preserve">Instalación </t>
  </si>
  <si>
    <t>Remplazo</t>
  </si>
  <si>
    <t>Retiro</t>
  </si>
  <si>
    <t>Tipo de Trabajo</t>
  </si>
  <si>
    <t>Representantes de Soporte en Sitio</t>
  </si>
  <si>
    <t>Javier Aliaga Infante</t>
  </si>
  <si>
    <t>Gonzalo Lavado Abanto</t>
  </si>
  <si>
    <t>Manuel Cruz Malca</t>
  </si>
  <si>
    <t>Marco Cotrina Vargas</t>
  </si>
  <si>
    <t>Jorge Pareja Ortega</t>
  </si>
  <si>
    <t>Ronald Velasquez Díaz</t>
  </si>
  <si>
    <t>Susy Estrada Cabanillas</t>
  </si>
  <si>
    <t>Percy Crisologo Bardales</t>
  </si>
  <si>
    <t>José Mariñas Collantes</t>
  </si>
  <si>
    <t>Sammy Vera Cacho</t>
  </si>
  <si>
    <t>Carlos Tay Poémape</t>
  </si>
  <si>
    <t>Jimmy Carbonel Bona</t>
  </si>
  <si>
    <t>DNI</t>
  </si>
  <si>
    <t>PRESIDENCIA</t>
  </si>
  <si>
    <t>VICEPRESIDENCIA</t>
  </si>
  <si>
    <t>DCRRPP</t>
  </si>
  <si>
    <t>DDN</t>
  </si>
  <si>
    <t>GGR</t>
  </si>
  <si>
    <t>SGR</t>
  </si>
  <si>
    <t>PPR</t>
  </si>
  <si>
    <t>DRCI</t>
  </si>
  <si>
    <t>DRAJ</t>
  </si>
  <si>
    <t>GRPPAT</t>
  </si>
  <si>
    <t>SGPCTI</t>
  </si>
  <si>
    <t>SGPT</t>
  </si>
  <si>
    <t>SGAT</t>
  </si>
  <si>
    <t>SGPIP</t>
  </si>
  <si>
    <t>CIS</t>
  </si>
  <si>
    <t>SGDI</t>
  </si>
  <si>
    <t>GRDS</t>
  </si>
  <si>
    <t>SGDSH</t>
  </si>
  <si>
    <t>SGAP</t>
  </si>
  <si>
    <t>DRTPE</t>
  </si>
  <si>
    <t>AR</t>
  </si>
  <si>
    <t>AISA</t>
  </si>
  <si>
    <t>GRDE</t>
  </si>
  <si>
    <t>DIRCETUR</t>
  </si>
  <si>
    <t>DRP</t>
  </si>
  <si>
    <t>DREM</t>
  </si>
  <si>
    <t>SGPEP</t>
  </si>
  <si>
    <t>EGPE</t>
  </si>
  <si>
    <t>GRRRNNGMA</t>
  </si>
  <si>
    <t>SGGMA</t>
  </si>
  <si>
    <t>SGRRNNAP</t>
  </si>
  <si>
    <t>GERENCIA REGIONAL DE INFRAESTRUCTURA</t>
  </si>
  <si>
    <t>GRI</t>
  </si>
  <si>
    <t>SGSL</t>
  </si>
  <si>
    <t>SGO</t>
  </si>
  <si>
    <t>DIRECCIÓN  REGIONAL DE ADMINISTRACIÓN</t>
  </si>
  <si>
    <t>ADMINISTRACIÓN</t>
  </si>
  <si>
    <t>ESTADO</t>
  </si>
  <si>
    <t>BUENO</t>
  </si>
  <si>
    <t>NUEVO</t>
  </si>
  <si>
    <t>REGULAR</t>
  </si>
  <si>
    <t>MALO</t>
  </si>
  <si>
    <t>OBSOLETO</t>
  </si>
  <si>
    <t>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</si>
</sst>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80A]d&quot; de &quot;mmmm&quot; de &quot;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3.5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  <charset val="1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10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/>
    <xf numFmtId="0" fontId="1" fillId="2" borderId="0" xfId="0" applyFont="1" applyFill="1" applyBorder="1"/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0" fillId="0" borderId="0" xfId="0" applyFont="1"/>
    <xf numFmtId="0" fontId="3" fillId="2" borderId="0" xfId="0" applyFont="1" applyFill="1" applyBorder="1" applyAlignment="1">
      <alignment horizontal="right"/>
    </xf>
    <xf numFmtId="0" fontId="9" fillId="2" borderId="0" xfId="0" applyFont="1" applyFill="1"/>
    <xf numFmtId="0" fontId="2" fillId="2" borderId="0" xfId="0" applyFont="1" applyFill="1" applyAlignment="1">
      <alignment horizontal="center" vertical="center"/>
    </xf>
    <xf numFmtId="0" fontId="1" fillId="3" borderId="0" xfId="0" applyFont="1" applyFill="1"/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1" fillId="3" borderId="0" xfId="0" applyFont="1" applyFill="1" applyBorder="1"/>
    <xf numFmtId="0" fontId="2" fillId="3" borderId="0" xfId="0" applyFont="1" applyFill="1" applyAlignment="1">
      <alignment vertical="center"/>
    </xf>
    <xf numFmtId="1" fontId="3" fillId="2" borderId="2" xfId="0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4" borderId="0" xfId="0" applyFont="1" applyFill="1" applyAlignment="1">
      <alignment vertical="center"/>
    </xf>
    <xf numFmtId="0" fontId="3" fillId="4" borderId="0" xfId="0" applyFont="1" applyFill="1"/>
    <xf numFmtId="0" fontId="1" fillId="4" borderId="0" xfId="0" applyFont="1" applyFill="1"/>
    <xf numFmtId="0" fontId="2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/>
    <xf numFmtId="0" fontId="3" fillId="2" borderId="0" xfId="0" applyFont="1" applyFill="1" applyBorder="1" applyProtection="1"/>
    <xf numFmtId="0" fontId="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1" fillId="2" borderId="0" xfId="0" applyFont="1" applyFill="1" applyProtection="1"/>
    <xf numFmtId="0" fontId="3" fillId="2" borderId="0" xfId="0" applyFont="1" applyFill="1" applyProtection="1"/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Protection="1"/>
    <xf numFmtId="0" fontId="2" fillId="2" borderId="0" xfId="0" applyFont="1" applyFill="1" applyAlignment="1" applyProtection="1">
      <alignment vertical="center"/>
    </xf>
    <xf numFmtId="0" fontId="10" fillId="0" borderId="0" xfId="0" applyFont="1" applyAlignment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164" fontId="3" fillId="2" borderId="0" xfId="0" applyNumberFormat="1" applyFont="1" applyFill="1" applyAlignment="1">
      <alignment horizontal="left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left" wrapText="1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2" fillId="4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13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3" fillId="2" borderId="15" xfId="0" applyFont="1" applyFill="1" applyBorder="1" applyAlignment="1" applyProtection="1">
      <alignment vertical="center" wrapText="1"/>
      <protection locked="0"/>
    </xf>
    <xf numFmtId="0" fontId="3" fillId="2" borderId="16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17" xfId="0" applyFont="1" applyFill="1" applyBorder="1" applyAlignment="1" applyProtection="1">
      <alignment vertical="center" wrapText="1"/>
      <protection locked="0"/>
    </xf>
    <xf numFmtId="0" fontId="3" fillId="2" borderId="18" xfId="0" applyFont="1" applyFill="1" applyBorder="1" applyAlignment="1" applyProtection="1">
      <alignment vertical="center" wrapText="1"/>
      <protection locked="0"/>
    </xf>
    <xf numFmtId="0" fontId="3" fillId="2" borderId="19" xfId="0" applyFont="1" applyFill="1" applyBorder="1" applyAlignment="1" applyProtection="1">
      <alignment vertical="center" wrapText="1"/>
      <protection locked="0"/>
    </xf>
    <xf numFmtId="0" fontId="3" fillId="2" borderId="2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>
      <alignment horizontal="center"/>
    </xf>
    <xf numFmtId="14" fontId="3" fillId="2" borderId="3" xfId="0" applyNumberFormat="1" applyFont="1" applyFill="1" applyBorder="1" applyAlignment="1" applyProtection="1">
      <alignment horizontal="center"/>
      <protection locked="0"/>
    </xf>
    <xf numFmtId="14" fontId="3" fillId="2" borderId="4" xfId="0" applyNumberFormat="1" applyFont="1" applyFill="1" applyBorder="1" applyAlignment="1" applyProtection="1">
      <alignment horizontal="center"/>
      <protection locked="0"/>
    </xf>
    <xf numFmtId="14" fontId="3" fillId="2" borderId="5" xfId="0" applyNumberFormat="1" applyFont="1" applyFill="1" applyBorder="1" applyAlignment="1" applyProtection="1">
      <alignment horizontal="center"/>
      <protection locked="0"/>
    </xf>
    <xf numFmtId="0" fontId="3" fillId="2" borderId="3" xfId="0" applyNumberFormat="1" applyFont="1" applyFill="1" applyBorder="1" applyAlignment="1" applyProtection="1">
      <alignment horizontal="center"/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5" xfId="0" applyNumberFormat="1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14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39343</xdr:colOff>
      <xdr:row>1</xdr:row>
      <xdr:rowOff>96082</xdr:rowOff>
    </xdr:from>
    <xdr:to>
      <xdr:col>3</xdr:col>
      <xdr:colOff>482535</xdr:colOff>
      <xdr:row>7</xdr:row>
      <xdr:rowOff>124851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518" y="324682"/>
          <a:ext cx="709892" cy="837151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34</xdr:col>
      <xdr:colOff>0</xdr:colOff>
      <xdr:row>25</xdr:row>
      <xdr:rowOff>28575</xdr:rowOff>
    </xdr:to>
    <xdr:sp macro="" textlink="">
      <xdr:nvSpPr>
        <xdr:cNvPr id="3" name="Rectangle 3"/>
        <xdr:cNvSpPr/>
      </xdr:nvSpPr>
      <xdr:spPr>
        <a:xfrm>
          <a:off x="257175" y="1323975"/>
          <a:ext cx="6229350" cy="1876425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26</xdr:row>
      <xdr:rowOff>1</xdr:rowOff>
    </xdr:from>
    <xdr:to>
      <xdr:col>34</xdr:col>
      <xdr:colOff>0</xdr:colOff>
      <xdr:row>58</xdr:row>
      <xdr:rowOff>33131</xdr:rowOff>
    </xdr:to>
    <xdr:sp macro="" textlink="">
      <xdr:nvSpPr>
        <xdr:cNvPr id="4" name="Rectangle 5"/>
        <xdr:cNvSpPr/>
      </xdr:nvSpPr>
      <xdr:spPr>
        <a:xfrm>
          <a:off x="273326" y="3188805"/>
          <a:ext cx="6634370" cy="403363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</xdr:colOff>
      <xdr:row>65</xdr:row>
      <xdr:rowOff>152399</xdr:rowOff>
    </xdr:from>
    <xdr:to>
      <xdr:col>34</xdr:col>
      <xdr:colOff>1</xdr:colOff>
      <xdr:row>76</xdr:row>
      <xdr:rowOff>0</xdr:rowOff>
    </xdr:to>
    <xdr:sp macro="" textlink="">
      <xdr:nvSpPr>
        <xdr:cNvPr id="5" name="Rectangle 8"/>
        <xdr:cNvSpPr/>
      </xdr:nvSpPr>
      <xdr:spPr>
        <a:xfrm>
          <a:off x="257176" y="7458074"/>
          <a:ext cx="6229350" cy="2352676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273843</xdr:colOff>
      <xdr:row>58</xdr:row>
      <xdr:rowOff>152402</xdr:rowOff>
    </xdr:from>
    <xdr:to>
      <xdr:col>33</xdr:col>
      <xdr:colOff>130967</xdr:colOff>
      <xdr:row>65</xdr:row>
      <xdr:rowOff>57151</xdr:rowOff>
    </xdr:to>
    <xdr:sp macro="" textlink="">
      <xdr:nvSpPr>
        <xdr:cNvPr id="6" name="Rectangle 10"/>
        <xdr:cNvSpPr/>
      </xdr:nvSpPr>
      <xdr:spPr>
        <a:xfrm>
          <a:off x="254793" y="6162677"/>
          <a:ext cx="6229349" cy="1200149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89296</xdr:colOff>
      <xdr:row>27</xdr:row>
      <xdr:rowOff>38100</xdr:rowOff>
    </xdr:from>
    <xdr:to>
      <xdr:col>15</xdr:col>
      <xdr:colOff>182217</xdr:colOff>
      <xdr:row>41</xdr:row>
      <xdr:rowOff>41413</xdr:rowOff>
    </xdr:to>
    <xdr:sp macro="" textlink="">
      <xdr:nvSpPr>
        <xdr:cNvPr id="7" name="Rectangle 5"/>
        <xdr:cNvSpPr/>
      </xdr:nvSpPr>
      <xdr:spPr>
        <a:xfrm>
          <a:off x="362622" y="3417404"/>
          <a:ext cx="3190617" cy="1626705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3107</xdr:colOff>
      <xdr:row>27</xdr:row>
      <xdr:rowOff>29765</xdr:rowOff>
    </xdr:from>
    <xdr:to>
      <xdr:col>33</xdr:col>
      <xdr:colOff>0</xdr:colOff>
      <xdr:row>41</xdr:row>
      <xdr:rowOff>24847</xdr:rowOff>
    </xdr:to>
    <xdr:sp macro="" textlink="">
      <xdr:nvSpPr>
        <xdr:cNvPr id="8" name="Rectangle 5"/>
        <xdr:cNvSpPr/>
      </xdr:nvSpPr>
      <xdr:spPr>
        <a:xfrm>
          <a:off x="3755129" y="3409069"/>
          <a:ext cx="3020045" cy="1618474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80"/>
  <sheetViews>
    <sheetView tabSelected="1" showWhiteSpace="0" zoomScale="115" zoomScaleNormal="115" zoomScaleSheetLayoutView="115" zoomScalePageLayoutView="115" workbookViewId="0">
      <selection activeCell="E12" sqref="E12:AE12"/>
    </sheetView>
  </sheetViews>
  <sheetFormatPr baseColWidth="10" defaultColWidth="9.140625" defaultRowHeight="14.25" x14ac:dyDescent="0.2"/>
  <cols>
    <col min="1" max="1" width="3.85546875" style="19" customWidth="1"/>
    <col min="2" max="2" width="1.28515625" style="19" customWidth="1"/>
    <col min="3" max="3" width="2.7109375" style="19" customWidth="1"/>
    <col min="4" max="4" width="11.85546875" style="19" customWidth="1"/>
    <col min="5" max="5" width="2" style="19" customWidth="1"/>
    <col min="6" max="13" width="2.7109375" style="19" customWidth="1"/>
    <col min="14" max="14" width="1.42578125" style="19" customWidth="1"/>
    <col min="15" max="18" width="2.7109375" style="19" customWidth="1"/>
    <col min="19" max="19" width="1.28515625" style="19" customWidth="1"/>
    <col min="20" max="21" width="2.85546875" style="19" customWidth="1"/>
    <col min="22" max="22" width="4.85546875" style="19" customWidth="1"/>
    <col min="23" max="24" width="1" style="19" customWidth="1"/>
    <col min="25" max="28" width="2.7109375" style="19" customWidth="1"/>
    <col min="29" max="30" width="2.85546875" style="19" customWidth="1"/>
    <col min="31" max="31" width="4.85546875" style="19" customWidth="1"/>
    <col min="32" max="32" width="2.42578125" style="19" customWidth="1"/>
    <col min="33" max="33" width="2" style="19" customWidth="1"/>
    <col min="34" max="34" width="1.85546875" style="19" customWidth="1"/>
    <col min="35" max="35" width="1.42578125" style="19" customWidth="1"/>
    <col min="36" max="16384" width="9.140625" style="19"/>
  </cols>
  <sheetData>
    <row r="1" spans="1:39" ht="9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9" ht="18" x14ac:dyDescent="0.25">
      <c r="A2" s="1"/>
      <c r="B2" s="99" t="s">
        <v>169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1"/>
    </row>
    <row r="3" spans="1:39" ht="5.25" customHeight="1" x14ac:dyDescent="0.25">
      <c r="A3" s="1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1"/>
    </row>
    <row r="4" spans="1:39" ht="15.75" x14ac:dyDescent="0.25">
      <c r="A4" s="1"/>
      <c r="B4" s="100" t="s">
        <v>170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"/>
    </row>
    <row r="5" spans="1:39" ht="3.75" customHeight="1" x14ac:dyDescent="0.25">
      <c r="A5" s="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"/>
    </row>
    <row r="6" spans="1:39" ht="15.75" x14ac:dyDescent="0.25">
      <c r="A6" s="1"/>
      <c r="B6" s="100" t="s">
        <v>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"/>
    </row>
    <row r="7" spans="1:39" ht="5.2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9" ht="16.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7"/>
      <c r="Z8" s="1"/>
      <c r="AA8" s="2" t="s">
        <v>0</v>
      </c>
      <c r="AB8" s="101">
        <f ca="1" xml:space="preserve"> TODAY()</f>
        <v>41438</v>
      </c>
      <c r="AC8" s="102"/>
      <c r="AD8" s="102"/>
      <c r="AE8" s="102"/>
      <c r="AF8" s="102"/>
      <c r="AG8" s="102"/>
      <c r="AH8" s="1"/>
      <c r="AI8" s="1"/>
    </row>
    <row r="9" spans="1:39" ht="4.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9" ht="15" customHeight="1" x14ac:dyDescent="0.2">
      <c r="A10" s="5"/>
      <c r="B10" s="62" t="s">
        <v>63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5"/>
      <c r="AK10" s="20"/>
      <c r="AL10" s="20"/>
      <c r="AM10" s="20"/>
    </row>
    <row r="11" spans="1:39" ht="3.75" customHeight="1" x14ac:dyDescent="0.2">
      <c r="A11" s="5"/>
      <c r="B11" s="5"/>
      <c r="C11" s="5"/>
      <c r="D11" s="5"/>
      <c r="E11" s="5"/>
      <c r="F11" s="6"/>
      <c r="G11" s="7"/>
      <c r="H11" s="6"/>
      <c r="I11" s="6"/>
      <c r="J11" s="6"/>
      <c r="K11" s="6"/>
      <c r="L11" s="6"/>
      <c r="M11" s="6"/>
      <c r="N11" s="6"/>
      <c r="O11" s="7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5"/>
      <c r="AI11" s="5"/>
    </row>
    <row r="12" spans="1:39" x14ac:dyDescent="0.2">
      <c r="A12" s="5"/>
      <c r="B12" s="5"/>
      <c r="C12" s="4" t="s">
        <v>45</v>
      </c>
      <c r="D12" s="4"/>
      <c r="E12" s="85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7"/>
      <c r="AF12" s="6"/>
      <c r="AG12" s="6"/>
      <c r="AH12" s="5"/>
      <c r="AI12" s="5"/>
    </row>
    <row r="13" spans="1:39" ht="3" customHeight="1" x14ac:dyDescent="0.2">
      <c r="A13" s="5"/>
      <c r="B13" s="5"/>
      <c r="C13" s="4"/>
      <c r="D13" s="4"/>
      <c r="E13" s="5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6"/>
      <c r="AD13" s="6"/>
      <c r="AE13" s="6"/>
      <c r="AF13" s="6"/>
      <c r="AG13" s="6"/>
      <c r="AH13" s="5"/>
      <c r="AI13" s="5"/>
    </row>
    <row r="14" spans="1:39" x14ac:dyDescent="0.2">
      <c r="A14" s="5"/>
      <c r="B14" s="5"/>
      <c r="C14" s="4" t="s">
        <v>46</v>
      </c>
      <c r="D14" s="4"/>
      <c r="E14" s="85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7"/>
      <c r="AF14" s="6"/>
      <c r="AG14" s="6"/>
      <c r="AH14" s="5"/>
      <c r="AI14" s="5"/>
    </row>
    <row r="15" spans="1:39" ht="4.5" customHeight="1" x14ac:dyDescent="0.2">
      <c r="A15" s="5"/>
      <c r="B15" s="5"/>
      <c r="C15" s="4"/>
      <c r="D15" s="4"/>
      <c r="E15" s="5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6"/>
      <c r="AD15" s="6"/>
      <c r="AE15" s="6"/>
      <c r="AF15" s="6"/>
      <c r="AG15" s="6"/>
      <c r="AH15" s="5"/>
      <c r="AI15" s="5"/>
    </row>
    <row r="16" spans="1:39" x14ac:dyDescent="0.2">
      <c r="A16" s="5"/>
      <c r="B16" s="5"/>
      <c r="C16" s="4" t="s">
        <v>47</v>
      </c>
      <c r="D16" s="4"/>
      <c r="E16" s="88"/>
      <c r="F16" s="89"/>
      <c r="G16" s="89"/>
      <c r="H16" s="89"/>
      <c r="I16" s="89"/>
      <c r="J16" s="89"/>
      <c r="K16" s="89"/>
      <c r="L16" s="89"/>
      <c r="M16" s="90"/>
      <c r="N16" s="27"/>
      <c r="O16" s="27"/>
      <c r="P16" s="6"/>
      <c r="Q16" s="6"/>
      <c r="R16" s="6"/>
      <c r="S16" s="6"/>
      <c r="T16" s="91" t="str">
        <f>IF(E18="","",IF(E18&lt;&gt;"Nombrado","Día",""))</f>
        <v/>
      </c>
      <c r="U16" s="91" t="str">
        <f>IF(E18="","",IF(E18&lt;&gt;"Nombrado","Mes",""))</f>
        <v/>
      </c>
      <c r="V16" s="91" t="str">
        <f>IF(E18="","",IF(E18&lt;&gt;"Nombrado","Año",""))</f>
        <v/>
      </c>
      <c r="W16" s="6"/>
      <c r="X16" s="6"/>
      <c r="Y16" s="6"/>
      <c r="Z16" s="6"/>
      <c r="AA16" s="6"/>
      <c r="AB16" s="6"/>
      <c r="AC16" s="91" t="str">
        <f>IF(E18="","",IF(E18&lt;&gt;"Nombrado","Día",""))</f>
        <v/>
      </c>
      <c r="AD16" s="91" t="str">
        <f>IF(E18="","",IF(E18&lt;&gt;"Nombrado","Mes",""))</f>
        <v/>
      </c>
      <c r="AE16" s="91" t="str">
        <f>IF(E18="","",IF(E18&lt;&gt;"Nombrado","Año",""))</f>
        <v/>
      </c>
      <c r="AF16" s="6"/>
      <c r="AG16" s="6"/>
      <c r="AH16" s="5"/>
      <c r="AI16" s="5"/>
    </row>
    <row r="17" spans="1:35" ht="3.75" customHeight="1" x14ac:dyDescent="0.2">
      <c r="A17" s="5"/>
      <c r="B17" s="4"/>
      <c r="C17" s="4"/>
      <c r="D17" s="4"/>
      <c r="E17" s="5"/>
      <c r="F17" s="6"/>
      <c r="G17" s="6"/>
      <c r="H17" s="6"/>
      <c r="I17" s="6"/>
      <c r="J17" s="6"/>
      <c r="K17" s="27"/>
      <c r="L17" s="27"/>
      <c r="M17" s="27"/>
      <c r="N17" s="27"/>
      <c r="O17" s="27"/>
      <c r="P17" s="6"/>
      <c r="Q17" s="6"/>
      <c r="R17" s="6"/>
      <c r="S17" s="6"/>
      <c r="T17" s="92"/>
      <c r="U17" s="92"/>
      <c r="V17" s="92"/>
      <c r="W17" s="6"/>
      <c r="X17" s="6"/>
      <c r="Y17" s="6"/>
      <c r="Z17" s="6"/>
      <c r="AA17" s="6"/>
      <c r="AB17" s="6"/>
      <c r="AC17" s="92"/>
      <c r="AD17" s="92"/>
      <c r="AE17" s="92"/>
      <c r="AF17" s="6"/>
      <c r="AG17" s="6"/>
      <c r="AH17" s="5"/>
      <c r="AI17" s="5"/>
    </row>
    <row r="18" spans="1:35" ht="15.75" customHeight="1" x14ac:dyDescent="0.2">
      <c r="A18" s="5"/>
      <c r="B18" s="4"/>
      <c r="C18" s="4" t="s">
        <v>48</v>
      </c>
      <c r="D18" s="4"/>
      <c r="E18" s="52"/>
      <c r="F18" s="53"/>
      <c r="G18" s="53"/>
      <c r="H18" s="53"/>
      <c r="I18" s="53"/>
      <c r="J18" s="53"/>
      <c r="K18" s="53"/>
      <c r="L18" s="53"/>
      <c r="M18" s="54"/>
      <c r="N18" s="27"/>
      <c r="O18" s="93" t="str">
        <f>IF(E18="","",IF(E18&lt;&gt;"Nombrado","Inicio contrato:",""))</f>
        <v/>
      </c>
      <c r="P18" s="93"/>
      <c r="Q18" s="93"/>
      <c r="R18" s="93"/>
      <c r="S18" s="93"/>
      <c r="T18" s="24"/>
      <c r="U18" s="24"/>
      <c r="V18" s="24"/>
      <c r="W18" s="6"/>
      <c r="X18" s="9"/>
      <c r="Y18" s="94" t="str">
        <f>IF(E18="","",IF(E18&lt;&gt;"Nombrado","Fin contrato:",""))</f>
        <v/>
      </c>
      <c r="Z18" s="94"/>
      <c r="AA18" s="94"/>
      <c r="AB18" s="94"/>
      <c r="AC18" s="24"/>
      <c r="AD18" s="24"/>
      <c r="AE18" s="24"/>
      <c r="AF18" s="6"/>
      <c r="AG18" s="6"/>
      <c r="AH18" s="5"/>
      <c r="AI18" s="5"/>
    </row>
    <row r="19" spans="1:35" ht="3.75" customHeight="1" x14ac:dyDescent="0.2">
      <c r="A19" s="5"/>
      <c r="B19" s="5"/>
      <c r="C19" s="5"/>
      <c r="D19" s="5"/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5"/>
      <c r="AI19" s="5"/>
    </row>
    <row r="20" spans="1:35" x14ac:dyDescent="0.2">
      <c r="A20" s="5"/>
      <c r="B20" s="5"/>
      <c r="C20" s="4" t="str">
        <f>IF(E18="Contratista", "Empresa           :", "Cuenta de Red  :")</f>
        <v>Cuenta de Red  :</v>
      </c>
      <c r="D20" s="27"/>
      <c r="E20" s="95"/>
      <c r="F20" s="96"/>
      <c r="G20" s="96"/>
      <c r="H20" s="96"/>
      <c r="I20" s="96"/>
      <c r="J20" s="96"/>
      <c r="K20" s="96"/>
      <c r="L20" s="96"/>
      <c r="M20" s="97"/>
      <c r="N20" s="6"/>
      <c r="O20" s="26" t="s">
        <v>44</v>
      </c>
      <c r="P20" s="7"/>
      <c r="Q20" s="7"/>
      <c r="R20" s="7"/>
      <c r="S20" s="7"/>
      <c r="T20" s="7"/>
      <c r="U20" s="7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6"/>
      <c r="AG20" s="6"/>
      <c r="AH20" s="5"/>
      <c r="AI20" s="5"/>
    </row>
    <row r="21" spans="1:35" ht="3" customHeight="1" x14ac:dyDescent="0.2">
      <c r="A21" s="5"/>
      <c r="B21" s="5"/>
      <c r="C21" s="4"/>
      <c r="D21" s="27"/>
      <c r="E21" s="27"/>
      <c r="F21" s="16"/>
      <c r="G21" s="6"/>
      <c r="H21" s="6"/>
      <c r="I21" s="6"/>
      <c r="J21" s="6"/>
      <c r="K21" s="6"/>
      <c r="L21" s="6"/>
      <c r="M21" s="6"/>
      <c r="N21" s="6"/>
      <c r="O21" s="27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6"/>
      <c r="AB21" s="6"/>
      <c r="AC21" s="6"/>
      <c r="AD21" s="6"/>
      <c r="AE21" s="6"/>
      <c r="AF21" s="6"/>
      <c r="AG21" s="6"/>
      <c r="AH21" s="5"/>
      <c r="AI21" s="5"/>
    </row>
    <row r="22" spans="1:35" x14ac:dyDescent="0.2">
      <c r="A22" s="5"/>
      <c r="B22" s="5"/>
      <c r="C22" s="5" t="s">
        <v>43</v>
      </c>
      <c r="D22" s="5"/>
      <c r="E22" s="52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4"/>
      <c r="AF22" s="6"/>
      <c r="AG22" s="6"/>
      <c r="AH22" s="5"/>
      <c r="AI22" s="5"/>
    </row>
    <row r="23" spans="1:35" ht="3.75" customHeight="1" x14ac:dyDescent="0.2">
      <c r="A23" s="5"/>
      <c r="B23" s="5"/>
      <c r="C23" s="5"/>
      <c r="D23" s="5"/>
      <c r="E23" s="5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6"/>
      <c r="AB23" s="6"/>
      <c r="AC23" s="6"/>
      <c r="AD23" s="6"/>
      <c r="AE23" s="6"/>
      <c r="AF23" s="6"/>
      <c r="AG23" s="6"/>
      <c r="AH23" s="5"/>
      <c r="AI23" s="5"/>
    </row>
    <row r="24" spans="1:35" x14ac:dyDescent="0.2">
      <c r="A24" s="5"/>
      <c r="B24" s="5"/>
      <c r="C24" s="5" t="s">
        <v>49</v>
      </c>
      <c r="D24" s="5"/>
      <c r="E24" s="52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4"/>
      <c r="AF24" s="6"/>
      <c r="AG24" s="6"/>
      <c r="AH24" s="5"/>
      <c r="AI24" s="5"/>
    </row>
    <row r="25" spans="1:35" ht="3.75" customHeight="1" x14ac:dyDescent="0.2">
      <c r="A25" s="5"/>
      <c r="B25" s="5"/>
      <c r="C25" s="5"/>
      <c r="D25" s="5"/>
      <c r="E25" s="5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6"/>
      <c r="AB25" s="6"/>
      <c r="AC25" s="6"/>
      <c r="AD25" s="6"/>
      <c r="AE25" s="6"/>
      <c r="AF25" s="6"/>
      <c r="AG25" s="6"/>
      <c r="AH25" s="5"/>
      <c r="AI25" s="5"/>
    </row>
    <row r="26" spans="1:35" ht="7.5" customHeight="1" x14ac:dyDescent="0.2">
      <c r="A26" s="5"/>
      <c r="B26" s="4"/>
      <c r="C26" s="4"/>
      <c r="D26" s="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15" customHeight="1" x14ac:dyDescent="0.2">
      <c r="A27" s="5"/>
      <c r="B27" s="62" t="s">
        <v>202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5"/>
    </row>
    <row r="28" spans="1:35" ht="3.75" customHeight="1" x14ac:dyDescent="0.2">
      <c r="A28" s="5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5"/>
    </row>
    <row r="29" spans="1:35" x14ac:dyDescent="0.2">
      <c r="A29" s="5"/>
      <c r="B29" s="5"/>
      <c r="C29" s="28" t="s">
        <v>195</v>
      </c>
      <c r="D29" s="2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5"/>
      <c r="R29" s="28" t="s">
        <v>196</v>
      </c>
      <c r="S29" s="28"/>
      <c r="T29" s="28"/>
      <c r="U29" s="29"/>
      <c r="V29" s="30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5"/>
      <c r="AI29" s="5"/>
    </row>
    <row r="30" spans="1:35" ht="3.75" customHeight="1" x14ac:dyDescent="0.2">
      <c r="A30" s="5"/>
      <c r="B30" s="5"/>
      <c r="C30" s="3"/>
      <c r="D30" s="3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3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x14ac:dyDescent="0.2">
      <c r="A31" s="5"/>
      <c r="B31" s="3" t="s">
        <v>2</v>
      </c>
      <c r="C31" s="34" t="s">
        <v>171</v>
      </c>
      <c r="D31" s="35"/>
      <c r="E31" s="36"/>
      <c r="F31" s="36"/>
      <c r="G31" s="52"/>
      <c r="H31" s="53"/>
      <c r="I31" s="53"/>
      <c r="J31" s="53"/>
      <c r="K31" s="53"/>
      <c r="L31" s="53"/>
      <c r="M31" s="53"/>
      <c r="N31" s="53"/>
      <c r="O31" s="54"/>
      <c r="P31" s="37"/>
      <c r="Q31" s="37"/>
      <c r="R31" s="34" t="s">
        <v>198</v>
      </c>
      <c r="S31" s="34"/>
      <c r="T31" s="34"/>
      <c r="U31" s="35"/>
      <c r="V31" s="37"/>
      <c r="W31" s="52"/>
      <c r="X31" s="53"/>
      <c r="Y31" s="53"/>
      <c r="Z31" s="53"/>
      <c r="AA31" s="53"/>
      <c r="AB31" s="53"/>
      <c r="AC31" s="53"/>
      <c r="AD31" s="53"/>
      <c r="AE31" s="54"/>
      <c r="AF31" s="37"/>
      <c r="AG31" s="37"/>
      <c r="AH31" s="37"/>
      <c r="AI31" s="5"/>
    </row>
    <row r="32" spans="1:35" s="22" customFormat="1" ht="4.5" customHeight="1" x14ac:dyDescent="0.2">
      <c r="A32" s="6"/>
      <c r="B32" s="7"/>
      <c r="C32" s="38"/>
      <c r="D32" s="39"/>
      <c r="E32" s="33"/>
      <c r="F32" s="40"/>
      <c r="G32" s="39"/>
      <c r="H32" s="39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8"/>
      <c r="U32" s="39"/>
      <c r="V32" s="33"/>
      <c r="W32" s="40"/>
      <c r="X32" s="39"/>
      <c r="Y32" s="39"/>
      <c r="Z32" s="33"/>
      <c r="AA32" s="33"/>
      <c r="AB32" s="33"/>
      <c r="AC32" s="33"/>
      <c r="AD32" s="33"/>
      <c r="AE32" s="33"/>
      <c r="AF32" s="33"/>
      <c r="AG32" s="33"/>
      <c r="AH32" s="33"/>
      <c r="AI32" s="6"/>
    </row>
    <row r="33" spans="1:35" ht="15" customHeight="1" x14ac:dyDescent="0.2">
      <c r="A33" s="5"/>
      <c r="B33" s="5"/>
      <c r="C33" s="38" t="s">
        <v>50</v>
      </c>
      <c r="D33" s="39"/>
      <c r="E33" s="36"/>
      <c r="F33" s="36"/>
      <c r="G33" s="52"/>
      <c r="H33" s="53"/>
      <c r="I33" s="53"/>
      <c r="J33" s="53"/>
      <c r="K33" s="53"/>
      <c r="L33" s="53"/>
      <c r="M33" s="53"/>
      <c r="N33" s="53"/>
      <c r="O33" s="54"/>
      <c r="P33" s="33"/>
      <c r="Q33" s="33"/>
      <c r="R33" s="38" t="s">
        <v>50</v>
      </c>
      <c r="S33" s="38"/>
      <c r="T33" s="38"/>
      <c r="U33" s="39"/>
      <c r="V33" s="33"/>
      <c r="W33" s="52"/>
      <c r="X33" s="53"/>
      <c r="Y33" s="53"/>
      <c r="Z33" s="53"/>
      <c r="AA33" s="53"/>
      <c r="AB33" s="53"/>
      <c r="AC33" s="53"/>
      <c r="AD33" s="53"/>
      <c r="AE33" s="54"/>
      <c r="AF33" s="33"/>
      <c r="AG33" s="33"/>
      <c r="AH33" s="37"/>
      <c r="AI33" s="5"/>
    </row>
    <row r="34" spans="1:35" ht="3" customHeight="1" x14ac:dyDescent="0.2">
      <c r="A34" s="5"/>
      <c r="B34" s="5"/>
      <c r="C34" s="38"/>
      <c r="D34" s="39"/>
      <c r="E34" s="38"/>
      <c r="F34" s="38"/>
      <c r="G34" s="38"/>
      <c r="H34" s="38"/>
      <c r="I34" s="38"/>
      <c r="J34" s="38"/>
      <c r="K34" s="38"/>
      <c r="L34" s="38"/>
      <c r="M34" s="38"/>
      <c r="N34" s="33"/>
      <c r="O34" s="33"/>
      <c r="P34" s="33"/>
      <c r="Q34" s="33"/>
      <c r="R34" s="38"/>
      <c r="S34" s="38"/>
      <c r="T34" s="38"/>
      <c r="U34" s="39"/>
      <c r="V34" s="33"/>
      <c r="W34" s="38"/>
      <c r="X34" s="38"/>
      <c r="Y34" s="38"/>
      <c r="Z34" s="38"/>
      <c r="AA34" s="38"/>
      <c r="AB34" s="38"/>
      <c r="AC34" s="38"/>
      <c r="AD34" s="38"/>
      <c r="AE34" s="38"/>
      <c r="AF34" s="33"/>
      <c r="AG34" s="33"/>
      <c r="AH34" s="37"/>
      <c r="AI34" s="5"/>
    </row>
    <row r="35" spans="1:35" ht="15" customHeight="1" x14ac:dyDescent="0.2">
      <c r="A35" s="5"/>
      <c r="B35" s="5"/>
      <c r="C35" s="38" t="s">
        <v>200</v>
      </c>
      <c r="D35" s="39"/>
      <c r="E35" s="36"/>
      <c r="F35" s="36"/>
      <c r="G35" s="52"/>
      <c r="H35" s="53"/>
      <c r="I35" s="53"/>
      <c r="J35" s="53"/>
      <c r="K35" s="53"/>
      <c r="L35" s="53"/>
      <c r="M35" s="53"/>
      <c r="N35" s="53"/>
      <c r="O35" s="54"/>
      <c r="P35" s="33"/>
      <c r="Q35" s="33"/>
      <c r="R35" s="38" t="s">
        <v>200</v>
      </c>
      <c r="S35" s="38"/>
      <c r="T35" s="38"/>
      <c r="U35" s="39"/>
      <c r="V35" s="33"/>
      <c r="W35" s="52"/>
      <c r="X35" s="53"/>
      <c r="Y35" s="53"/>
      <c r="Z35" s="53"/>
      <c r="AA35" s="53"/>
      <c r="AB35" s="53"/>
      <c r="AC35" s="53"/>
      <c r="AD35" s="53"/>
      <c r="AE35" s="54"/>
      <c r="AF35" s="33"/>
      <c r="AG35" s="33"/>
      <c r="AH35" s="37"/>
      <c r="AI35" s="5"/>
    </row>
    <row r="36" spans="1:35" ht="4.5" customHeight="1" x14ac:dyDescent="0.2">
      <c r="A36" s="5"/>
      <c r="B36" s="5"/>
      <c r="C36" s="38"/>
      <c r="D36" s="39"/>
      <c r="E36" s="33"/>
      <c r="F36" s="40"/>
      <c r="G36" s="40"/>
      <c r="H36" s="40"/>
      <c r="I36" s="40"/>
      <c r="J36" s="40"/>
      <c r="K36" s="40"/>
      <c r="L36" s="40"/>
      <c r="M36" s="40"/>
      <c r="N36" s="33"/>
      <c r="O36" s="33"/>
      <c r="P36" s="33"/>
      <c r="Q36" s="33"/>
      <c r="R36" s="33"/>
      <c r="S36" s="33"/>
      <c r="T36" s="38"/>
      <c r="U36" s="39"/>
      <c r="V36" s="33"/>
      <c r="W36" s="40"/>
      <c r="X36" s="40"/>
      <c r="Y36" s="40"/>
      <c r="Z36" s="40"/>
      <c r="AA36" s="40"/>
      <c r="AB36" s="40"/>
      <c r="AC36" s="40"/>
      <c r="AD36" s="40"/>
      <c r="AE36" s="33"/>
      <c r="AF36" s="33"/>
      <c r="AG36" s="33"/>
      <c r="AH36" s="37"/>
      <c r="AI36" s="5"/>
    </row>
    <row r="37" spans="1:35" ht="15" customHeight="1" x14ac:dyDescent="0.2">
      <c r="A37" s="5"/>
      <c r="B37" s="5"/>
      <c r="C37" s="38" t="s">
        <v>197</v>
      </c>
      <c r="D37" s="39"/>
      <c r="E37" s="36"/>
      <c r="F37" s="36"/>
      <c r="G37" s="52"/>
      <c r="H37" s="53"/>
      <c r="I37" s="53"/>
      <c r="J37" s="53"/>
      <c r="K37" s="53"/>
      <c r="L37" s="53"/>
      <c r="M37" s="53"/>
      <c r="N37" s="53"/>
      <c r="O37" s="54"/>
      <c r="P37" s="33"/>
      <c r="Q37" s="33"/>
      <c r="R37" s="38" t="s">
        <v>199</v>
      </c>
      <c r="S37" s="38"/>
      <c r="T37" s="38"/>
      <c r="U37" s="39"/>
      <c r="V37" s="33"/>
      <c r="W37" s="52"/>
      <c r="X37" s="53"/>
      <c r="Y37" s="53"/>
      <c r="Z37" s="53"/>
      <c r="AA37" s="53"/>
      <c r="AB37" s="53"/>
      <c r="AC37" s="53"/>
      <c r="AD37" s="53"/>
      <c r="AE37" s="54"/>
      <c r="AF37" s="33"/>
      <c r="AG37" s="33"/>
      <c r="AH37" s="37"/>
      <c r="AI37" s="5"/>
    </row>
    <row r="38" spans="1:35" ht="3" customHeight="1" x14ac:dyDescent="0.2">
      <c r="A38" s="5"/>
      <c r="B38" s="5"/>
      <c r="C38" s="38"/>
      <c r="D38" s="39"/>
      <c r="E38" s="38"/>
      <c r="F38" s="38"/>
      <c r="G38" s="38"/>
      <c r="H38" s="38"/>
      <c r="I38" s="38"/>
      <c r="J38" s="38"/>
      <c r="K38" s="38"/>
      <c r="L38" s="38"/>
      <c r="M38" s="38"/>
      <c r="N38" s="33"/>
      <c r="O38" s="33"/>
      <c r="P38" s="33"/>
      <c r="Q38" s="33"/>
      <c r="R38" s="38"/>
      <c r="S38" s="38"/>
      <c r="T38" s="38"/>
      <c r="U38" s="39"/>
      <c r="V38" s="33"/>
      <c r="W38" s="38"/>
      <c r="X38" s="38"/>
      <c r="Y38" s="38"/>
      <c r="Z38" s="38"/>
      <c r="AA38" s="38"/>
      <c r="AB38" s="38"/>
      <c r="AC38" s="38"/>
      <c r="AD38" s="38"/>
      <c r="AE38" s="38"/>
      <c r="AF38" s="33"/>
      <c r="AG38" s="33"/>
      <c r="AH38" s="37"/>
      <c r="AI38" s="5"/>
    </row>
    <row r="39" spans="1:35" x14ac:dyDescent="0.2">
      <c r="A39" s="5"/>
      <c r="B39" s="4"/>
      <c r="C39" s="33" t="s">
        <v>201</v>
      </c>
      <c r="D39" s="39"/>
      <c r="E39" s="36"/>
      <c r="F39" s="36"/>
      <c r="G39" s="36"/>
      <c r="H39" s="36"/>
      <c r="I39" s="74"/>
      <c r="J39" s="75"/>
      <c r="K39" s="75"/>
      <c r="L39" s="75"/>
      <c r="M39" s="75"/>
      <c r="N39" s="75"/>
      <c r="O39" s="76"/>
      <c r="P39" s="32"/>
      <c r="Q39" s="32"/>
      <c r="R39" s="33" t="s">
        <v>201</v>
      </c>
      <c r="S39" s="33"/>
      <c r="T39" s="33"/>
      <c r="U39" s="33"/>
      <c r="V39" s="32"/>
      <c r="W39" s="36"/>
      <c r="X39" s="36"/>
      <c r="Y39" s="36"/>
      <c r="Z39" s="80"/>
      <c r="AA39" s="81"/>
      <c r="AB39" s="81"/>
      <c r="AC39" s="81"/>
      <c r="AD39" s="81"/>
      <c r="AE39" s="81"/>
      <c r="AF39" s="41"/>
      <c r="AG39" s="42"/>
      <c r="AH39" s="37"/>
      <c r="AI39" s="5"/>
    </row>
    <row r="40" spans="1:35" ht="2.25" customHeight="1" x14ac:dyDescent="0.2">
      <c r="A40" s="5"/>
      <c r="B40" s="4"/>
      <c r="C40" s="36"/>
      <c r="D40" s="43"/>
      <c r="E40" s="33"/>
      <c r="F40" s="40"/>
      <c r="G40" s="40"/>
      <c r="H40" s="40"/>
      <c r="I40" s="40"/>
      <c r="J40" s="40"/>
      <c r="K40" s="40"/>
      <c r="L40" s="33"/>
      <c r="M40" s="33"/>
      <c r="N40" s="33"/>
      <c r="O40" s="40"/>
      <c r="P40" s="40"/>
      <c r="Q40" s="40"/>
      <c r="R40" s="40"/>
      <c r="S40" s="40"/>
      <c r="T40" s="33"/>
      <c r="U40" s="33"/>
      <c r="V40" s="40"/>
      <c r="W40" s="42"/>
      <c r="X40" s="42"/>
      <c r="Y40" s="42"/>
      <c r="Z40" s="42"/>
      <c r="AA40" s="42"/>
      <c r="AB40" s="42"/>
      <c r="AC40" s="42"/>
      <c r="AD40" s="42"/>
      <c r="AE40" s="42"/>
      <c r="AF40" s="40"/>
      <c r="AG40" s="40"/>
      <c r="AH40" s="37"/>
      <c r="AI40" s="5"/>
    </row>
    <row r="41" spans="1:35" x14ac:dyDescent="0.2">
      <c r="A41" s="5"/>
      <c r="B41" s="4" t="s">
        <v>1</v>
      </c>
      <c r="C41" s="33" t="str">
        <f>IF(G31="IMPRESORA","Nombre de la Impresora:",(IF(G31="GRUPO DE CORREO","Nombre del Grupo:",(IF(G31="CARPETA COMPARTIDA","Nombre de la Carpeta:","")))))</f>
        <v/>
      </c>
      <c r="D41" s="33"/>
      <c r="E41" s="36"/>
      <c r="F41" s="36"/>
      <c r="G41" s="36"/>
      <c r="H41" s="36"/>
      <c r="I41" s="77"/>
      <c r="J41" s="78"/>
      <c r="K41" s="78"/>
      <c r="L41" s="78"/>
      <c r="M41" s="78"/>
      <c r="N41" s="78"/>
      <c r="O41" s="79"/>
      <c r="P41" s="32"/>
      <c r="Q41" s="32"/>
      <c r="R41" s="32"/>
      <c r="S41" s="32"/>
      <c r="T41" s="33"/>
      <c r="U41" s="33"/>
      <c r="V41" s="32"/>
      <c r="W41" s="42"/>
      <c r="X41" s="42"/>
      <c r="Y41" s="42"/>
      <c r="Z41" s="42"/>
      <c r="AA41" s="42"/>
      <c r="AB41" s="42"/>
      <c r="AC41" s="42"/>
      <c r="AD41" s="42"/>
      <c r="AE41" s="42"/>
      <c r="AF41" s="32"/>
      <c r="AG41" s="32"/>
      <c r="AH41" s="37"/>
      <c r="AI41" s="5"/>
    </row>
    <row r="42" spans="1:35" s="20" customFormat="1" ht="6.75" customHeight="1" x14ac:dyDescent="0.2">
      <c r="A42" s="5"/>
      <c r="B42" s="4" t="s">
        <v>1</v>
      </c>
      <c r="C42" s="37"/>
      <c r="D42" s="37"/>
      <c r="E42" s="37"/>
      <c r="F42" s="44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5"/>
    </row>
    <row r="43" spans="1:35" s="20" customFormat="1" ht="12.75" x14ac:dyDescent="0.2">
      <c r="A43" s="5"/>
      <c r="B43" s="3"/>
      <c r="C43" s="50" t="str">
        <f>IF(G31="IMPRESORA","INTEGRANTES DEL GRUPO DE IMPRESIÓN",(IF(G31="GRUPO DE CORREO","INTEGRANTES DEL GRUPO DE CORREO",(IF(G31="CARPETA COMPARTIDA","INTEGRANTES CON ACCESO A LA CARPETA","")))))</f>
        <v/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37"/>
      <c r="AI43" s="5"/>
    </row>
    <row r="44" spans="1:35" s="20" customFormat="1" ht="3.75" customHeight="1" x14ac:dyDescent="0.2">
      <c r="A44" s="5"/>
      <c r="B44" s="3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5"/>
      <c r="AI44" s="5"/>
    </row>
    <row r="45" spans="1:35" s="20" customFormat="1" ht="10.5" customHeight="1" x14ac:dyDescent="0.2">
      <c r="A45" s="5"/>
      <c r="B45" s="3"/>
      <c r="C45" s="82" t="str">
        <f>IF(G31="","",(IF(G31="RED","","Nombres y Apellidos")))</f>
        <v/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4"/>
      <c r="R45" s="82" t="str">
        <f>IF(G31="IMPRESORA","Usuario",(IF(G31="GRUPO DE CORREO","Correo",(IF(G31="CARPETA COMPARTIDA","Usuario","")))))</f>
        <v/>
      </c>
      <c r="S45" s="83"/>
      <c r="T45" s="83"/>
      <c r="U45" s="83"/>
      <c r="V45" s="83"/>
      <c r="W45" s="83"/>
      <c r="X45" s="83"/>
      <c r="Y45" s="83"/>
      <c r="Z45" s="83"/>
      <c r="AA45" s="83"/>
      <c r="AB45" s="49" t="str">
        <f>IF(G31="IMPRESORA","",(IF(G31="GRUPO DE CORREO","",(IF(G31="CARPETA COMPARTIDA","Perfil","")))))</f>
        <v/>
      </c>
      <c r="AC45" s="49"/>
      <c r="AD45" s="49"/>
      <c r="AE45" s="49"/>
      <c r="AF45" s="49"/>
      <c r="AG45" s="49"/>
      <c r="AH45" s="5"/>
      <c r="AI45" s="5"/>
    </row>
    <row r="46" spans="1:35" s="20" customFormat="1" ht="10.5" customHeight="1" x14ac:dyDescent="0.2">
      <c r="A46" s="5"/>
      <c r="B46" s="5"/>
      <c r="C46" s="46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8"/>
      <c r="R46" s="46"/>
      <c r="S46" s="47"/>
      <c r="T46" s="47"/>
      <c r="U46" s="47"/>
      <c r="V46" s="47"/>
      <c r="W46" s="47"/>
      <c r="X46" s="47"/>
      <c r="Y46" s="47"/>
      <c r="Z46" s="47"/>
      <c r="AA46" s="48"/>
      <c r="AB46" s="46"/>
      <c r="AC46" s="47"/>
      <c r="AD46" s="47"/>
      <c r="AE46" s="47"/>
      <c r="AF46" s="47"/>
      <c r="AG46" s="48"/>
      <c r="AH46" s="5"/>
      <c r="AI46" s="5"/>
    </row>
    <row r="47" spans="1:35" s="20" customFormat="1" ht="10.5" customHeight="1" x14ac:dyDescent="0.2">
      <c r="A47" s="5"/>
      <c r="B47" s="5"/>
      <c r="C47" s="46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8"/>
      <c r="R47" s="46"/>
      <c r="S47" s="47"/>
      <c r="T47" s="47"/>
      <c r="U47" s="47"/>
      <c r="V47" s="47"/>
      <c r="W47" s="47"/>
      <c r="X47" s="47"/>
      <c r="Y47" s="47"/>
      <c r="Z47" s="47"/>
      <c r="AA47" s="48"/>
      <c r="AB47" s="46"/>
      <c r="AC47" s="47"/>
      <c r="AD47" s="47"/>
      <c r="AE47" s="47"/>
      <c r="AF47" s="47"/>
      <c r="AG47" s="48"/>
      <c r="AH47" s="5"/>
      <c r="AI47" s="5"/>
    </row>
    <row r="48" spans="1:35" s="20" customFormat="1" ht="10.5" customHeight="1" x14ac:dyDescent="0.2">
      <c r="A48" s="5"/>
      <c r="B48" s="5"/>
      <c r="C48" s="46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8"/>
      <c r="R48" s="46"/>
      <c r="S48" s="47"/>
      <c r="T48" s="47"/>
      <c r="U48" s="47"/>
      <c r="V48" s="47"/>
      <c r="W48" s="47"/>
      <c r="X48" s="47"/>
      <c r="Y48" s="47"/>
      <c r="Z48" s="47"/>
      <c r="AA48" s="48"/>
      <c r="AB48" s="46"/>
      <c r="AC48" s="47"/>
      <c r="AD48" s="47"/>
      <c r="AE48" s="47"/>
      <c r="AF48" s="47"/>
      <c r="AG48" s="48"/>
      <c r="AH48" s="5"/>
      <c r="AI48" s="5"/>
    </row>
    <row r="49" spans="1:35" s="20" customFormat="1" ht="10.5" customHeight="1" x14ac:dyDescent="0.2">
      <c r="A49" s="5"/>
      <c r="B49" s="5"/>
      <c r="C49" s="46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8"/>
      <c r="R49" s="46"/>
      <c r="S49" s="47"/>
      <c r="T49" s="47"/>
      <c r="U49" s="47"/>
      <c r="V49" s="47"/>
      <c r="W49" s="47"/>
      <c r="X49" s="47"/>
      <c r="Y49" s="47"/>
      <c r="Z49" s="47"/>
      <c r="AA49" s="48"/>
      <c r="AB49" s="46"/>
      <c r="AC49" s="47"/>
      <c r="AD49" s="47"/>
      <c r="AE49" s="47"/>
      <c r="AF49" s="47"/>
      <c r="AG49" s="48"/>
      <c r="AH49" s="5"/>
      <c r="AI49" s="5"/>
    </row>
    <row r="50" spans="1:35" s="20" customFormat="1" ht="10.5" customHeight="1" x14ac:dyDescent="0.2">
      <c r="A50" s="5"/>
      <c r="B50" s="5"/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8"/>
      <c r="R50" s="46"/>
      <c r="S50" s="47"/>
      <c r="T50" s="47"/>
      <c r="U50" s="47"/>
      <c r="V50" s="47"/>
      <c r="W50" s="47"/>
      <c r="X50" s="47"/>
      <c r="Y50" s="47"/>
      <c r="Z50" s="47"/>
      <c r="AA50" s="48"/>
      <c r="AB50" s="46"/>
      <c r="AC50" s="47"/>
      <c r="AD50" s="47"/>
      <c r="AE50" s="47"/>
      <c r="AF50" s="47"/>
      <c r="AG50" s="48"/>
      <c r="AH50" s="5"/>
      <c r="AI50" s="5"/>
    </row>
    <row r="51" spans="1:35" s="20" customFormat="1" ht="10.5" customHeight="1" x14ac:dyDescent="0.2">
      <c r="A51" s="5"/>
      <c r="B51" s="5"/>
      <c r="C51" s="46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8"/>
      <c r="R51" s="46"/>
      <c r="S51" s="47"/>
      <c r="T51" s="47"/>
      <c r="U51" s="47"/>
      <c r="V51" s="47"/>
      <c r="W51" s="47"/>
      <c r="X51" s="47"/>
      <c r="Y51" s="47"/>
      <c r="Z51" s="47"/>
      <c r="AA51" s="48"/>
      <c r="AB51" s="46"/>
      <c r="AC51" s="47"/>
      <c r="AD51" s="47"/>
      <c r="AE51" s="47"/>
      <c r="AF51" s="47"/>
      <c r="AG51" s="48"/>
      <c r="AH51" s="5"/>
      <c r="AI51" s="5"/>
    </row>
    <row r="52" spans="1:35" s="20" customFormat="1" ht="10.5" customHeight="1" x14ac:dyDescent="0.2">
      <c r="A52" s="5"/>
      <c r="B52" s="5"/>
      <c r="C52" s="46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8"/>
      <c r="R52" s="46"/>
      <c r="S52" s="47"/>
      <c r="T52" s="47"/>
      <c r="U52" s="47"/>
      <c r="V52" s="47"/>
      <c r="W52" s="47"/>
      <c r="X52" s="47"/>
      <c r="Y52" s="47"/>
      <c r="Z52" s="47"/>
      <c r="AA52" s="48"/>
      <c r="AB52" s="46"/>
      <c r="AC52" s="47"/>
      <c r="AD52" s="47"/>
      <c r="AE52" s="47"/>
      <c r="AF52" s="47"/>
      <c r="AG52" s="48"/>
      <c r="AH52" s="5"/>
      <c r="AI52" s="5"/>
    </row>
    <row r="53" spans="1:35" s="20" customFormat="1" ht="10.5" customHeight="1" x14ac:dyDescent="0.2">
      <c r="A53" s="5"/>
      <c r="B53" s="5"/>
      <c r="C53" s="46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8"/>
      <c r="R53" s="46"/>
      <c r="S53" s="47"/>
      <c r="T53" s="47"/>
      <c r="U53" s="47"/>
      <c r="V53" s="47"/>
      <c r="W53" s="47"/>
      <c r="X53" s="47"/>
      <c r="Y53" s="47"/>
      <c r="Z53" s="47"/>
      <c r="AA53" s="48"/>
      <c r="AB53" s="46"/>
      <c r="AC53" s="47"/>
      <c r="AD53" s="47"/>
      <c r="AE53" s="47"/>
      <c r="AF53" s="47"/>
      <c r="AG53" s="48"/>
      <c r="AH53" s="5"/>
      <c r="AI53" s="5"/>
    </row>
    <row r="54" spans="1:35" s="20" customFormat="1" ht="10.5" customHeight="1" x14ac:dyDescent="0.2">
      <c r="A54" s="5"/>
      <c r="B54" s="5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8"/>
      <c r="R54" s="46"/>
      <c r="S54" s="47"/>
      <c r="T54" s="47"/>
      <c r="U54" s="47"/>
      <c r="V54" s="47"/>
      <c r="W54" s="47"/>
      <c r="X54" s="47"/>
      <c r="Y54" s="47"/>
      <c r="Z54" s="47"/>
      <c r="AA54" s="48"/>
      <c r="AB54" s="46"/>
      <c r="AC54" s="47"/>
      <c r="AD54" s="47"/>
      <c r="AE54" s="47"/>
      <c r="AF54" s="47"/>
      <c r="AG54" s="48"/>
      <c r="AH54" s="5"/>
      <c r="AI54" s="5"/>
    </row>
    <row r="55" spans="1:35" s="20" customFormat="1" ht="10.5" customHeight="1" x14ac:dyDescent="0.2">
      <c r="A55" s="5"/>
      <c r="B55" s="5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8"/>
      <c r="R55" s="46"/>
      <c r="S55" s="47"/>
      <c r="T55" s="47"/>
      <c r="U55" s="47"/>
      <c r="V55" s="47"/>
      <c r="W55" s="47"/>
      <c r="X55" s="47"/>
      <c r="Y55" s="47"/>
      <c r="Z55" s="47"/>
      <c r="AA55" s="48"/>
      <c r="AB55" s="46"/>
      <c r="AC55" s="47"/>
      <c r="AD55" s="47"/>
      <c r="AE55" s="47"/>
      <c r="AF55" s="47"/>
      <c r="AG55" s="48"/>
      <c r="AH55" s="5"/>
      <c r="AI55" s="5"/>
    </row>
    <row r="56" spans="1:35" s="20" customFormat="1" ht="10.5" customHeight="1" x14ac:dyDescent="0.2">
      <c r="A56" s="5"/>
      <c r="B56" s="5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8"/>
      <c r="R56" s="46"/>
      <c r="S56" s="47"/>
      <c r="T56" s="47"/>
      <c r="U56" s="47"/>
      <c r="V56" s="47"/>
      <c r="W56" s="47"/>
      <c r="X56" s="47"/>
      <c r="Y56" s="47"/>
      <c r="Z56" s="47"/>
      <c r="AA56" s="48"/>
      <c r="AB56" s="46"/>
      <c r="AC56" s="47"/>
      <c r="AD56" s="47"/>
      <c r="AE56" s="47"/>
      <c r="AF56" s="47"/>
      <c r="AG56" s="48"/>
      <c r="AH56" s="5"/>
      <c r="AI56" s="5"/>
    </row>
    <row r="57" spans="1:35" s="20" customFormat="1" ht="10.5" customHeight="1" thickBot="1" x14ac:dyDescent="0.25">
      <c r="A57" s="5"/>
      <c r="B57" s="5"/>
      <c r="C57" s="6"/>
      <c r="D57" s="6"/>
      <c r="E57" s="6"/>
      <c r="F57" s="6"/>
      <c r="G57" s="6"/>
      <c r="H57" s="6"/>
      <c r="I57" s="6"/>
      <c r="J57" s="11"/>
      <c r="K57" s="11"/>
      <c r="L57" s="11"/>
      <c r="M57" s="11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5"/>
      <c r="AI57" s="5"/>
    </row>
    <row r="58" spans="1:35" ht="37.5" customHeight="1" thickBot="1" x14ac:dyDescent="0.25">
      <c r="A58" s="5"/>
      <c r="B58" s="5"/>
      <c r="C58" s="59" t="s">
        <v>203</v>
      </c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1"/>
      <c r="AH58" s="5"/>
      <c r="AI58" s="5"/>
    </row>
    <row r="59" spans="1:35" ht="5.2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5" ht="15" customHeight="1" x14ac:dyDescent="0.2">
      <c r="A60" s="5"/>
      <c r="B60" s="62" t="s">
        <v>62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5"/>
    </row>
    <row r="61" spans="1:35" ht="13.5" customHeight="1" thickBot="1" x14ac:dyDescent="0.25">
      <c r="A61" s="5"/>
      <c r="B61" s="63" t="s">
        <v>204</v>
      </c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5"/>
    </row>
    <row r="62" spans="1:35" x14ac:dyDescent="0.2">
      <c r="A62" s="5"/>
      <c r="B62" s="5"/>
      <c r="C62" s="64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6"/>
      <c r="AH62" s="5"/>
      <c r="AI62" s="5"/>
    </row>
    <row r="63" spans="1:35" x14ac:dyDescent="0.2">
      <c r="A63" s="5"/>
      <c r="B63" s="5"/>
      <c r="C63" s="67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9"/>
      <c r="AH63" s="5"/>
      <c r="AI63" s="5"/>
    </row>
    <row r="64" spans="1:35" x14ac:dyDescent="0.2">
      <c r="A64" s="5"/>
      <c r="B64" s="5"/>
      <c r="C64" s="67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9"/>
      <c r="AH64" s="5"/>
      <c r="AI64" s="5"/>
    </row>
    <row r="65" spans="1:35" ht="15" thickBot="1" x14ac:dyDescent="0.25">
      <c r="A65" s="5"/>
      <c r="B65" s="5"/>
      <c r="C65" s="70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2"/>
      <c r="AH65" s="5"/>
      <c r="AI65" s="5"/>
    </row>
    <row r="66" spans="1:3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1:35" ht="15" customHeight="1" x14ac:dyDescent="0.2">
      <c r="A67" s="5"/>
      <c r="B67" s="62" t="s">
        <v>7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5"/>
    </row>
    <row r="68" spans="1:35" x14ac:dyDescent="0.2">
      <c r="A68" s="5"/>
      <c r="B68" s="5"/>
      <c r="C68" s="4"/>
      <c r="D68" s="73"/>
      <c r="E68" s="73"/>
      <c r="F68" s="73"/>
      <c r="G68" s="73"/>
      <c r="H68" s="73"/>
      <c r="I68" s="73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5"/>
      <c r="AI68" s="5"/>
    </row>
    <row r="69" spans="1:35" ht="11.25" customHeight="1" x14ac:dyDescent="0.2">
      <c r="A69" s="5"/>
      <c r="B69" s="5"/>
      <c r="C69" s="4"/>
      <c r="D69" s="13"/>
      <c r="E69" s="13"/>
      <c r="F69" s="13"/>
      <c r="G69" s="13"/>
      <c r="H69" s="13"/>
      <c r="I69" s="13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5"/>
      <c r="AH69" s="5"/>
      <c r="AI69" s="5"/>
    </row>
    <row r="70" spans="1:35" ht="11.25" customHeight="1" x14ac:dyDescent="0.2">
      <c r="A70" s="5"/>
      <c r="B70" s="5"/>
      <c r="C70" s="4"/>
      <c r="D70" s="13"/>
      <c r="E70" s="13"/>
      <c r="F70" s="13"/>
      <c r="G70" s="13"/>
      <c r="H70" s="13"/>
      <c r="I70" s="13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5"/>
      <c r="AH70" s="5"/>
      <c r="AI70" s="5"/>
    </row>
    <row r="71" spans="1:35" ht="11.25" customHeight="1" x14ac:dyDescent="0.2">
      <c r="A71" s="5"/>
      <c r="B71" s="5"/>
      <c r="C71" s="4"/>
      <c r="D71" s="13"/>
      <c r="E71" s="13"/>
      <c r="F71" s="13"/>
      <c r="G71" s="13"/>
      <c r="H71" s="13"/>
      <c r="I71" s="13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5"/>
      <c r="AH71" s="5"/>
      <c r="AI71" s="5"/>
    </row>
    <row r="72" spans="1:35" ht="21" customHeight="1" x14ac:dyDescent="0.2">
      <c r="A72" s="5"/>
      <c r="B72" s="5"/>
      <c r="C72" s="55" t="str">
        <f>IF(E12="","",(IF(E14="","",CONCATENATE(E14," ", E12))))</f>
        <v/>
      </c>
      <c r="D72" s="55"/>
      <c r="E72" s="55"/>
      <c r="F72" s="55"/>
      <c r="G72" s="55"/>
      <c r="H72" s="55"/>
      <c r="I72" s="55"/>
      <c r="J72" s="55"/>
      <c r="K72" s="55"/>
      <c r="L72" s="1"/>
      <c r="M72" s="55" t="str">
        <f>IF(E24="","",E24)</f>
        <v/>
      </c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13"/>
      <c r="AA72" s="13"/>
      <c r="AB72" s="13"/>
      <c r="AC72" s="56" t="s">
        <v>61</v>
      </c>
      <c r="AD72" s="56"/>
      <c r="AE72" s="56"/>
      <c r="AF72" s="56"/>
      <c r="AG72" s="56"/>
      <c r="AH72" s="5"/>
      <c r="AI72" s="5"/>
    </row>
    <row r="73" spans="1:35" ht="11.25" customHeight="1" x14ac:dyDescent="0.2">
      <c r="A73" s="5"/>
      <c r="B73" s="5"/>
      <c r="C73" s="57" t="s">
        <v>60</v>
      </c>
      <c r="D73" s="57"/>
      <c r="E73" s="57"/>
      <c r="F73" s="57"/>
      <c r="G73" s="57"/>
      <c r="H73" s="57"/>
      <c r="I73" s="57"/>
      <c r="J73" s="57"/>
      <c r="K73" s="1"/>
      <c r="L73" s="7"/>
      <c r="M73" s="58" t="s">
        <v>64</v>
      </c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1"/>
      <c r="AA73" s="1"/>
      <c r="AB73" s="1"/>
      <c r="AC73" s="57"/>
      <c r="AD73" s="57"/>
      <c r="AE73" s="57"/>
      <c r="AF73" s="57"/>
      <c r="AG73" s="57"/>
      <c r="AH73" s="5"/>
      <c r="AI73" s="5"/>
    </row>
    <row r="74" spans="1:35" ht="9" customHeight="1" x14ac:dyDescent="0.2">
      <c r="A74" s="5"/>
      <c r="B74" s="5"/>
      <c r="C74" s="4"/>
      <c r="D74" s="13"/>
      <c r="E74" s="13"/>
      <c r="F74" s="13"/>
      <c r="G74" s="13"/>
      <c r="H74" s="13"/>
      <c r="I74" s="13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5"/>
      <c r="AH74" s="5"/>
      <c r="AI74" s="5"/>
    </row>
    <row r="75" spans="1:35" ht="11.25" customHeight="1" x14ac:dyDescent="0.2">
      <c r="A75" s="5"/>
      <c r="B75" s="5"/>
      <c r="C75" s="4"/>
      <c r="D75" s="10" t="s">
        <v>59</v>
      </c>
      <c r="E75" s="51">
        <f ca="1">TODAY()</f>
        <v>41438</v>
      </c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8"/>
      <c r="R75" s="8"/>
      <c r="S75" s="8"/>
      <c r="T75" s="8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5"/>
      <c r="AH75" s="5"/>
      <c r="AI75" s="5"/>
    </row>
    <row r="76" spans="1:35" ht="11.25" customHeight="1" x14ac:dyDescent="0.2">
      <c r="A76" s="5"/>
      <c r="B76" s="5"/>
      <c r="C76" s="4"/>
      <c r="D76" s="13"/>
      <c r="E76" s="13"/>
      <c r="F76" s="13"/>
      <c r="G76" s="13"/>
      <c r="H76" s="13"/>
      <c r="I76" s="13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5"/>
      <c r="AH76" s="5"/>
      <c r="AI76" s="5"/>
    </row>
    <row r="77" spans="1:35" x14ac:dyDescent="0.2">
      <c r="A77" s="20"/>
      <c r="B77" s="20"/>
      <c r="C77" s="21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</row>
    <row r="78" spans="1:35" x14ac:dyDescent="0.2">
      <c r="A78" s="20"/>
      <c r="B78" s="20"/>
      <c r="C78" s="21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</row>
    <row r="79" spans="1:35" x14ac:dyDescent="0.2">
      <c r="C79" s="23"/>
      <c r="D79" s="20"/>
      <c r="E79" s="20"/>
    </row>
    <row r="80" spans="1:35" x14ac:dyDescent="0.2">
      <c r="C80" s="21"/>
      <c r="D80" s="21"/>
      <c r="E80" s="21"/>
    </row>
  </sheetData>
  <sheetProtection password="CA25" sheet="1" objects="1" scenarios="1" selectLockedCells="1"/>
  <dataConsolidate/>
  <mergeCells count="83">
    <mergeCell ref="E12:AE12"/>
    <mergeCell ref="B2:AH2"/>
    <mergeCell ref="B4:AH4"/>
    <mergeCell ref="B6:AH6"/>
    <mergeCell ref="AB8:AG8"/>
    <mergeCell ref="B10:AH10"/>
    <mergeCell ref="E22:AE22"/>
    <mergeCell ref="E14:AE14"/>
    <mergeCell ref="E16:M16"/>
    <mergeCell ref="T16:T17"/>
    <mergeCell ref="U16:U17"/>
    <mergeCell ref="V16:V17"/>
    <mergeCell ref="AC16:AC17"/>
    <mergeCell ref="AD16:AD17"/>
    <mergeCell ref="AE16:AE17"/>
    <mergeCell ref="E18:M18"/>
    <mergeCell ref="O18:S18"/>
    <mergeCell ref="Y18:AB18"/>
    <mergeCell ref="E20:M20"/>
    <mergeCell ref="V20:AE20"/>
    <mergeCell ref="D68:I68"/>
    <mergeCell ref="I39:O39"/>
    <mergeCell ref="I41:O41"/>
    <mergeCell ref="Z39:AE39"/>
    <mergeCell ref="E24:AE24"/>
    <mergeCell ref="B27:AH27"/>
    <mergeCell ref="W31:AE31"/>
    <mergeCell ref="W33:AE33"/>
    <mergeCell ref="G31:O31"/>
    <mergeCell ref="G33:O33"/>
    <mergeCell ref="C54:Q54"/>
    <mergeCell ref="C45:Q45"/>
    <mergeCell ref="R45:AA45"/>
    <mergeCell ref="C46:Q46"/>
    <mergeCell ref="C47:Q47"/>
    <mergeCell ref="C48:Q48"/>
    <mergeCell ref="E75:P75"/>
    <mergeCell ref="W37:AE37"/>
    <mergeCell ref="W35:AE35"/>
    <mergeCell ref="G35:O35"/>
    <mergeCell ref="G37:O37"/>
    <mergeCell ref="C72:K72"/>
    <mergeCell ref="M72:Y72"/>
    <mergeCell ref="AC72:AG72"/>
    <mergeCell ref="C73:J73"/>
    <mergeCell ref="M73:Y73"/>
    <mergeCell ref="AC73:AG73"/>
    <mergeCell ref="C58:AG58"/>
    <mergeCell ref="B60:AH60"/>
    <mergeCell ref="B61:AH61"/>
    <mergeCell ref="C62:AG65"/>
    <mergeCell ref="B67:AH67"/>
    <mergeCell ref="AB50:AG50"/>
    <mergeCell ref="C55:Q55"/>
    <mergeCell ref="C56:Q56"/>
    <mergeCell ref="C43:AG43"/>
    <mergeCell ref="R46:AA46"/>
    <mergeCell ref="R47:AA47"/>
    <mergeCell ref="R48:AA48"/>
    <mergeCell ref="R49:AA49"/>
    <mergeCell ref="R50:AA50"/>
    <mergeCell ref="R51:AA51"/>
    <mergeCell ref="R52:AA52"/>
    <mergeCell ref="C49:Q49"/>
    <mergeCell ref="C50:Q50"/>
    <mergeCell ref="C51:Q51"/>
    <mergeCell ref="C52:Q52"/>
    <mergeCell ref="C53:Q53"/>
    <mergeCell ref="AB45:AG45"/>
    <mergeCell ref="AB46:AG46"/>
    <mergeCell ref="AB47:AG47"/>
    <mergeCell ref="AB48:AG48"/>
    <mergeCell ref="AB49:AG49"/>
    <mergeCell ref="AB56:AG56"/>
    <mergeCell ref="R53:AA53"/>
    <mergeCell ref="R54:AA54"/>
    <mergeCell ref="R55:AA55"/>
    <mergeCell ref="R56:AA56"/>
    <mergeCell ref="AB51:AG51"/>
    <mergeCell ref="AB52:AG52"/>
    <mergeCell ref="AB53:AG53"/>
    <mergeCell ref="AB54:AG54"/>
    <mergeCell ref="AB55:AG55"/>
  </mergeCells>
  <dataValidations count="8">
    <dataValidation type="whole" allowBlank="1" showInputMessage="1" showErrorMessage="1" sqref="E16:M16">
      <formula1>0</formula1>
      <formula2>99999999</formula2>
    </dataValidation>
    <dataValidation type="whole" allowBlank="1" showInputMessage="1" showErrorMessage="1" errorTitle="Mes" error="No es un mes valido" sqref="AD18">
      <formula1>1</formula1>
      <formula2>12</formula2>
    </dataValidation>
    <dataValidation type="whole" allowBlank="1" showInputMessage="1" showErrorMessage="1" errorTitle="Día" error="No es un día valido" sqref="AC18">
      <formula1>1</formula1>
      <formula2>31</formula2>
    </dataValidation>
    <dataValidation type="whole" allowBlank="1" showInputMessage="1" showErrorMessage="1" errorTitle="Año" error="No es un año valido" sqref="V18 AE18">
      <formula1>2011</formula1>
      <formula2>2021</formula2>
    </dataValidation>
    <dataValidation type="whole" allowBlank="1" showInputMessage="1" showErrorMessage="1" errorTitle="Mes" error="No es un díia valido" sqref="U18">
      <formula1>1</formula1>
      <formula2>12</formula2>
    </dataValidation>
    <dataValidation type="whole" allowBlank="1" showInputMessage="1" showErrorMessage="1" errorTitle="Dia" error="No es un díia valido" sqref="T18">
      <formula1>1</formula1>
      <formula2>31</formula2>
    </dataValidation>
    <dataValidation type="date" allowBlank="1" showInputMessage="1" showErrorMessage="1" sqref="I39:O39">
      <formula1>40179</formula1>
      <formula2>44561</formula2>
    </dataValidation>
    <dataValidation type="date" allowBlank="1" showInputMessage="1" showErrorMessage="1" sqref="Z39:AE39">
      <formula1>40179</formula1>
      <formula2>44560</formula2>
    </dataValidation>
  </dataValidations>
  <pageMargins left="0.19021739130434784" right="0.25" top="0.22644927536231885" bottom="0.43478260869565216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Hoja1!$D$23:$D$63</xm:f>
          </x14:formula1>
          <xm:sqref>E22:AE22</xm:sqref>
        </x14:dataValidation>
        <x14:dataValidation type="list" allowBlank="1" showInputMessage="1" showErrorMessage="1">
          <x14:formula1>
            <xm:f>Hoja2!$E$2:$E$4</xm:f>
          </x14:formula1>
          <xm:sqref>E38:M38 W33:AE34 W38:AE38 E34:M34 G33</xm:sqref>
        </x14:dataValidation>
        <x14:dataValidation type="list" allowBlank="1" showInputMessage="1" showErrorMessage="1">
          <x14:formula1>
            <xm:f>Hoja2!$B$2:$B$5</xm:f>
          </x14:formula1>
          <xm:sqref>G31</xm:sqref>
        </x14:dataValidation>
        <x14:dataValidation type="list" allowBlank="1" showInputMessage="1" showErrorMessage="1">
          <x14:formula1>
            <xm:f>Hoja2!$D$2:$D$6</xm:f>
          </x14:formula1>
          <xm:sqref>W31:AE31</xm:sqref>
        </x14:dataValidation>
        <x14:dataValidation type="list" allowBlank="1" showInputMessage="1" showErrorMessage="1">
          <x14:formula1>
            <xm:f>Hoja1!$B$4:$B$8</xm:f>
          </x14:formula1>
          <xm:sqref>E18:M18</xm:sqref>
        </x14:dataValidation>
        <x14:dataValidation type="list" allowBlank="1" showInputMessage="1" showErrorMessage="1">
          <x14:formula1>
            <xm:f>Hoja2!$C$2:$C$4</xm:f>
          </x14:formula1>
          <xm:sqref>W37:AE37 G37</xm:sqref>
        </x14:dataValidation>
        <x14:dataValidation type="list" allowBlank="1" showInputMessage="1" showErrorMessage="1">
          <x14:formula1>
            <xm:f>Hoja2!$F$2:$F$5</xm:f>
          </x14:formula1>
          <xm:sqref>W35:AE35 G35</xm:sqref>
        </x14:dataValidation>
        <x14:dataValidation type="list" allowBlank="1" showInputMessage="1" showErrorMessage="1">
          <x14:formula1>
            <xm:f>Hoja2!$F$7:$F$9</xm:f>
          </x14:formula1>
          <xm:sqref>AB46:AG56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7"/>
  <sheetViews>
    <sheetView workbookViewId="0">
      <selection activeCell="H18" sqref="H18"/>
    </sheetView>
  </sheetViews>
  <sheetFormatPr baseColWidth="10" defaultRowHeight="15" x14ac:dyDescent="0.25"/>
  <cols>
    <col min="2" max="2" width="13.85546875" customWidth="1"/>
    <col min="3" max="3" width="16.7109375" customWidth="1"/>
    <col min="4" max="4" width="72.140625" customWidth="1"/>
    <col min="5" max="5" width="26.28515625" customWidth="1"/>
    <col min="6" max="6" width="22.140625" customWidth="1"/>
    <col min="7" max="7" width="21.5703125" customWidth="1"/>
    <col min="8" max="8" width="25.5703125" customWidth="1"/>
    <col min="9" max="9" width="16.140625" customWidth="1"/>
  </cols>
  <sheetData>
    <row r="2" spans="2:9" x14ac:dyDescent="0.25">
      <c r="G2" s="15" t="s">
        <v>10</v>
      </c>
    </row>
    <row r="3" spans="2:9" x14ac:dyDescent="0.25">
      <c r="B3" s="15" t="s">
        <v>39</v>
      </c>
      <c r="D3" s="15" t="s">
        <v>54</v>
      </c>
      <c r="E3" s="15" t="s">
        <v>53</v>
      </c>
      <c r="F3" s="15" t="s">
        <v>31</v>
      </c>
      <c r="G3" s="15" t="s">
        <v>267</v>
      </c>
      <c r="H3" s="15" t="s">
        <v>32</v>
      </c>
      <c r="I3" s="15"/>
    </row>
    <row r="4" spans="2:9" x14ac:dyDescent="0.25">
      <c r="B4" t="s">
        <v>9</v>
      </c>
      <c r="D4" t="s">
        <v>55</v>
      </c>
      <c r="E4" t="s">
        <v>128</v>
      </c>
      <c r="F4" s="4" t="s">
        <v>23</v>
      </c>
      <c r="G4" s="4" t="s">
        <v>18</v>
      </c>
      <c r="H4" s="4" t="s">
        <v>23</v>
      </c>
      <c r="I4" s="4"/>
    </row>
    <row r="5" spans="2:9" x14ac:dyDescent="0.25">
      <c r="B5" t="s">
        <v>40</v>
      </c>
      <c r="D5" t="s">
        <v>56</v>
      </c>
      <c r="E5" t="s">
        <v>26</v>
      </c>
      <c r="F5" s="4" t="s">
        <v>26</v>
      </c>
      <c r="G5" s="5" t="s">
        <v>17</v>
      </c>
      <c r="H5" s="4" t="s">
        <v>24</v>
      </c>
    </row>
    <row r="6" spans="2:9" x14ac:dyDescent="0.25">
      <c r="B6" t="s">
        <v>8</v>
      </c>
      <c r="D6" t="s">
        <v>57</v>
      </c>
      <c r="E6" t="s">
        <v>51</v>
      </c>
      <c r="F6" s="4" t="s">
        <v>27</v>
      </c>
      <c r="G6" s="5" t="s">
        <v>16</v>
      </c>
      <c r="H6" s="5" t="s">
        <v>25</v>
      </c>
    </row>
    <row r="7" spans="2:9" x14ac:dyDescent="0.25">
      <c r="B7" t="s">
        <v>41</v>
      </c>
      <c r="D7" t="s">
        <v>58</v>
      </c>
      <c r="E7" t="s">
        <v>52</v>
      </c>
      <c r="F7" s="4" t="s">
        <v>28</v>
      </c>
      <c r="G7" s="5" t="s">
        <v>125</v>
      </c>
      <c r="H7" s="5"/>
    </row>
    <row r="8" spans="2:9" x14ac:dyDescent="0.25">
      <c r="B8" t="s">
        <v>42</v>
      </c>
      <c r="F8" s="4" t="s">
        <v>29</v>
      </c>
      <c r="G8" s="5" t="s">
        <v>15</v>
      </c>
    </row>
    <row r="9" spans="2:9" x14ac:dyDescent="0.25">
      <c r="F9" s="4" t="s">
        <v>30</v>
      </c>
      <c r="G9" s="5" t="s">
        <v>123</v>
      </c>
    </row>
    <row r="10" spans="2:9" x14ac:dyDescent="0.25">
      <c r="G10" s="5" t="s">
        <v>14</v>
      </c>
    </row>
    <row r="11" spans="2:9" x14ac:dyDescent="0.25">
      <c r="G11" s="5" t="s">
        <v>19</v>
      </c>
    </row>
    <row r="12" spans="2:9" x14ac:dyDescent="0.25">
      <c r="G12" s="5" t="s">
        <v>11</v>
      </c>
    </row>
    <row r="13" spans="2:9" x14ac:dyDescent="0.25">
      <c r="G13" s="5" t="s">
        <v>12</v>
      </c>
    </row>
    <row r="14" spans="2:9" x14ac:dyDescent="0.25">
      <c r="G14" s="5" t="s">
        <v>13</v>
      </c>
    </row>
    <row r="15" spans="2:9" x14ac:dyDescent="0.25">
      <c r="G15" s="5" t="s">
        <v>20</v>
      </c>
    </row>
    <row r="16" spans="2:9" x14ac:dyDescent="0.25">
      <c r="G16" s="5" t="s">
        <v>21</v>
      </c>
    </row>
    <row r="17" spans="2:7" x14ac:dyDescent="0.25">
      <c r="G17" s="5" t="s">
        <v>22</v>
      </c>
    </row>
    <row r="18" spans="2:7" x14ac:dyDescent="0.25">
      <c r="G18" t="s">
        <v>114</v>
      </c>
    </row>
    <row r="19" spans="2:7" x14ac:dyDescent="0.25">
      <c r="G19" t="s">
        <v>117</v>
      </c>
    </row>
    <row r="20" spans="2:7" x14ac:dyDescent="0.25">
      <c r="G20" t="s">
        <v>127</v>
      </c>
    </row>
    <row r="21" spans="2:7" x14ac:dyDescent="0.25">
      <c r="G21" t="s">
        <v>121</v>
      </c>
    </row>
    <row r="22" spans="2:7" x14ac:dyDescent="0.25">
      <c r="B22" s="15" t="s">
        <v>33</v>
      </c>
      <c r="D22" s="15" t="s">
        <v>168</v>
      </c>
      <c r="G22" t="s">
        <v>124</v>
      </c>
    </row>
    <row r="23" spans="2:7" x14ac:dyDescent="0.25">
      <c r="B23" t="s">
        <v>111</v>
      </c>
      <c r="D23" t="s">
        <v>154</v>
      </c>
      <c r="E23" t="s">
        <v>154</v>
      </c>
      <c r="G23" t="s">
        <v>118</v>
      </c>
    </row>
    <row r="24" spans="2:7" x14ac:dyDescent="0.25">
      <c r="B24" t="s">
        <v>101</v>
      </c>
      <c r="D24" t="s">
        <v>152</v>
      </c>
      <c r="E24" t="s">
        <v>224</v>
      </c>
      <c r="G24" t="s">
        <v>115</v>
      </c>
    </row>
    <row r="25" spans="2:7" x14ac:dyDescent="0.25">
      <c r="B25" t="s">
        <v>108</v>
      </c>
      <c r="D25" t="s">
        <v>153</v>
      </c>
      <c r="E25" t="s">
        <v>225</v>
      </c>
      <c r="G25" t="s">
        <v>120</v>
      </c>
    </row>
    <row r="26" spans="2:7" x14ac:dyDescent="0.25">
      <c r="B26" t="s">
        <v>87</v>
      </c>
      <c r="D26" t="s">
        <v>155</v>
      </c>
      <c r="E26" t="s">
        <v>226</v>
      </c>
      <c r="G26" t="s">
        <v>13</v>
      </c>
    </row>
    <row r="27" spans="2:7" x14ac:dyDescent="0.25">
      <c r="B27" t="s">
        <v>107</v>
      </c>
      <c r="D27" t="s">
        <v>156</v>
      </c>
      <c r="E27" t="s">
        <v>227</v>
      </c>
      <c r="G27" t="s">
        <v>116</v>
      </c>
    </row>
    <row r="28" spans="2:7" x14ac:dyDescent="0.25">
      <c r="B28" t="s">
        <v>74</v>
      </c>
      <c r="D28" t="s">
        <v>157</v>
      </c>
      <c r="E28" t="s">
        <v>228</v>
      </c>
      <c r="G28" t="s">
        <v>119</v>
      </c>
    </row>
    <row r="29" spans="2:7" x14ac:dyDescent="0.25">
      <c r="B29" t="s">
        <v>98</v>
      </c>
      <c r="D29" t="s">
        <v>158</v>
      </c>
      <c r="E29" t="s">
        <v>229</v>
      </c>
      <c r="G29" t="s">
        <v>126</v>
      </c>
    </row>
    <row r="30" spans="2:7" x14ac:dyDescent="0.25">
      <c r="B30" t="s">
        <v>73</v>
      </c>
      <c r="D30" t="s">
        <v>159</v>
      </c>
      <c r="E30" t="s">
        <v>230</v>
      </c>
      <c r="G30" t="s">
        <v>122</v>
      </c>
    </row>
    <row r="31" spans="2:7" x14ac:dyDescent="0.25">
      <c r="B31" t="s">
        <v>112</v>
      </c>
      <c r="D31" t="s">
        <v>160</v>
      </c>
      <c r="E31" t="s">
        <v>231</v>
      </c>
    </row>
    <row r="32" spans="2:7" x14ac:dyDescent="0.25">
      <c r="B32" t="s">
        <v>70</v>
      </c>
      <c r="D32" t="s">
        <v>161</v>
      </c>
      <c r="E32" t="s">
        <v>232</v>
      </c>
    </row>
    <row r="33" spans="2:5" x14ac:dyDescent="0.25">
      <c r="B33" t="s">
        <v>82</v>
      </c>
      <c r="D33" t="s">
        <v>129</v>
      </c>
      <c r="E33" t="s">
        <v>233</v>
      </c>
    </row>
    <row r="34" spans="2:5" x14ac:dyDescent="0.25">
      <c r="B34" t="s">
        <v>85</v>
      </c>
      <c r="D34" t="s">
        <v>130</v>
      </c>
      <c r="E34" t="s">
        <v>234</v>
      </c>
    </row>
    <row r="35" spans="2:5" x14ac:dyDescent="0.25">
      <c r="B35" t="s">
        <v>106</v>
      </c>
      <c r="D35" t="s">
        <v>131</v>
      </c>
      <c r="E35" t="s">
        <v>235</v>
      </c>
    </row>
    <row r="36" spans="2:5" x14ac:dyDescent="0.25">
      <c r="B36" t="s">
        <v>86</v>
      </c>
      <c r="D36" t="s">
        <v>132</v>
      </c>
      <c r="E36" t="s">
        <v>239</v>
      </c>
    </row>
    <row r="37" spans="2:5" x14ac:dyDescent="0.25">
      <c r="B37" t="s">
        <v>71</v>
      </c>
      <c r="D37" t="s">
        <v>133</v>
      </c>
      <c r="E37" t="s">
        <v>236</v>
      </c>
    </row>
    <row r="38" spans="2:5" x14ac:dyDescent="0.25">
      <c r="B38" t="s">
        <v>110</v>
      </c>
      <c r="D38" t="s">
        <v>134</v>
      </c>
      <c r="E38" t="s">
        <v>237</v>
      </c>
    </row>
    <row r="39" spans="2:5" x14ac:dyDescent="0.25">
      <c r="B39" t="s">
        <v>113</v>
      </c>
      <c r="D39" t="s">
        <v>135</v>
      </c>
      <c r="E39" t="s">
        <v>238</v>
      </c>
    </row>
    <row r="40" spans="2:5" x14ac:dyDescent="0.25">
      <c r="B40" t="s">
        <v>109</v>
      </c>
      <c r="D40" t="s">
        <v>136</v>
      </c>
      <c r="E40" t="s">
        <v>240</v>
      </c>
    </row>
    <row r="41" spans="2:5" x14ac:dyDescent="0.25">
      <c r="B41" t="s">
        <v>72</v>
      </c>
      <c r="D41" t="s">
        <v>137</v>
      </c>
      <c r="E41" t="s">
        <v>241</v>
      </c>
    </row>
    <row r="42" spans="2:5" x14ac:dyDescent="0.25">
      <c r="B42" t="s">
        <v>77</v>
      </c>
      <c r="D42" t="s">
        <v>138</v>
      </c>
      <c r="E42" t="s">
        <v>242</v>
      </c>
    </row>
    <row r="43" spans="2:5" x14ac:dyDescent="0.25">
      <c r="B43" t="s">
        <v>96</v>
      </c>
      <c r="D43" t="s">
        <v>165</v>
      </c>
      <c r="E43" t="s">
        <v>243</v>
      </c>
    </row>
    <row r="44" spans="2:5" x14ac:dyDescent="0.25">
      <c r="B44" t="s">
        <v>80</v>
      </c>
      <c r="D44" t="s">
        <v>166</v>
      </c>
      <c r="E44" t="s">
        <v>244</v>
      </c>
    </row>
    <row r="45" spans="2:5" x14ac:dyDescent="0.25">
      <c r="B45" t="s">
        <v>91</v>
      </c>
      <c r="D45" t="s">
        <v>167</v>
      </c>
      <c r="E45" t="s">
        <v>245</v>
      </c>
    </row>
    <row r="46" spans="2:5" x14ac:dyDescent="0.25">
      <c r="B46" t="s">
        <v>84</v>
      </c>
      <c r="D46" t="s">
        <v>139</v>
      </c>
      <c r="E46" t="s">
        <v>246</v>
      </c>
    </row>
    <row r="47" spans="2:5" x14ac:dyDescent="0.25">
      <c r="B47" t="s">
        <v>38</v>
      </c>
      <c r="D47" t="s">
        <v>162</v>
      </c>
      <c r="E47" t="s">
        <v>247</v>
      </c>
    </row>
    <row r="48" spans="2:5" x14ac:dyDescent="0.25">
      <c r="B48" t="s">
        <v>65</v>
      </c>
      <c r="D48" t="s">
        <v>163</v>
      </c>
      <c r="E48" t="s">
        <v>248</v>
      </c>
    </row>
    <row r="49" spans="2:5" x14ac:dyDescent="0.25">
      <c r="B49" t="s">
        <v>37</v>
      </c>
      <c r="D49" t="s">
        <v>164</v>
      </c>
      <c r="E49" t="s">
        <v>249</v>
      </c>
    </row>
    <row r="50" spans="2:5" x14ac:dyDescent="0.25">
      <c r="B50" t="s">
        <v>66</v>
      </c>
      <c r="D50" t="s">
        <v>140</v>
      </c>
      <c r="E50" t="s">
        <v>250</v>
      </c>
    </row>
    <row r="51" spans="2:5" x14ac:dyDescent="0.25">
      <c r="B51" t="s">
        <v>83</v>
      </c>
      <c r="D51" t="s">
        <v>141</v>
      </c>
      <c r="E51" t="s">
        <v>251</v>
      </c>
    </row>
    <row r="52" spans="2:5" x14ac:dyDescent="0.25">
      <c r="B52" t="s">
        <v>79</v>
      </c>
      <c r="D52" t="s">
        <v>142</v>
      </c>
      <c r="E52" t="s">
        <v>252</v>
      </c>
    </row>
    <row r="53" spans="2:5" x14ac:dyDescent="0.25">
      <c r="B53" t="s">
        <v>89</v>
      </c>
      <c r="D53" t="s">
        <v>143</v>
      </c>
      <c r="E53" t="s">
        <v>253</v>
      </c>
    </row>
    <row r="54" spans="2:5" x14ac:dyDescent="0.25">
      <c r="B54" t="s">
        <v>90</v>
      </c>
      <c r="D54" t="s">
        <v>144</v>
      </c>
      <c r="E54" t="s">
        <v>254</v>
      </c>
    </row>
    <row r="55" spans="2:5" x14ac:dyDescent="0.25">
      <c r="B55" t="s">
        <v>95</v>
      </c>
      <c r="D55" t="s">
        <v>255</v>
      </c>
      <c r="E55" t="s">
        <v>256</v>
      </c>
    </row>
    <row r="56" spans="2:5" x14ac:dyDescent="0.25">
      <c r="B56" t="s">
        <v>75</v>
      </c>
      <c r="D56" t="s">
        <v>145</v>
      </c>
      <c r="E56" t="s">
        <v>257</v>
      </c>
    </row>
    <row r="57" spans="2:5" x14ac:dyDescent="0.25">
      <c r="B57" t="s">
        <v>76</v>
      </c>
      <c r="D57" t="s">
        <v>146</v>
      </c>
      <c r="E57" t="s">
        <v>258</v>
      </c>
    </row>
    <row r="58" spans="2:5" x14ac:dyDescent="0.25">
      <c r="B58" t="s">
        <v>93</v>
      </c>
      <c r="D58" t="s">
        <v>259</v>
      </c>
      <c r="E58" t="s">
        <v>260</v>
      </c>
    </row>
    <row r="59" spans="2:5" x14ac:dyDescent="0.25">
      <c r="B59" t="s">
        <v>103</v>
      </c>
      <c r="D59" t="s">
        <v>147</v>
      </c>
      <c r="E59" t="s">
        <v>147</v>
      </c>
    </row>
    <row r="60" spans="2:5" x14ac:dyDescent="0.25">
      <c r="B60" t="s">
        <v>104</v>
      </c>
      <c r="D60" t="s">
        <v>148</v>
      </c>
      <c r="E60" t="s">
        <v>148</v>
      </c>
    </row>
    <row r="61" spans="2:5" x14ac:dyDescent="0.25">
      <c r="B61" t="s">
        <v>100</v>
      </c>
      <c r="D61" t="s">
        <v>149</v>
      </c>
      <c r="E61" t="s">
        <v>149</v>
      </c>
    </row>
    <row r="62" spans="2:5" x14ac:dyDescent="0.25">
      <c r="B62" t="s">
        <v>68</v>
      </c>
      <c r="D62" t="s">
        <v>150</v>
      </c>
      <c r="E62" t="s">
        <v>150</v>
      </c>
    </row>
    <row r="63" spans="2:5" x14ac:dyDescent="0.25">
      <c r="B63" t="s">
        <v>102</v>
      </c>
      <c r="D63" t="s">
        <v>151</v>
      </c>
      <c r="E63" t="s">
        <v>151</v>
      </c>
    </row>
    <row r="64" spans="2:5" x14ac:dyDescent="0.25">
      <c r="B64" t="s">
        <v>92</v>
      </c>
    </row>
    <row r="65" spans="2:2" x14ac:dyDescent="0.25">
      <c r="B65" t="s">
        <v>94</v>
      </c>
    </row>
    <row r="66" spans="2:2" x14ac:dyDescent="0.25">
      <c r="B66" t="s">
        <v>78</v>
      </c>
    </row>
    <row r="67" spans="2:2" x14ac:dyDescent="0.25">
      <c r="B67" t="s">
        <v>67</v>
      </c>
    </row>
    <row r="68" spans="2:2" x14ac:dyDescent="0.25">
      <c r="B68" t="s">
        <v>99</v>
      </c>
    </row>
    <row r="69" spans="2:2" x14ac:dyDescent="0.25">
      <c r="B69" t="s">
        <v>105</v>
      </c>
    </row>
    <row r="70" spans="2:2" x14ac:dyDescent="0.25">
      <c r="B70" t="s">
        <v>88</v>
      </c>
    </row>
    <row r="71" spans="2:2" x14ac:dyDescent="0.25">
      <c r="B71" t="s">
        <v>36</v>
      </c>
    </row>
    <row r="72" spans="2:2" x14ac:dyDescent="0.25">
      <c r="B72" t="s">
        <v>69</v>
      </c>
    </row>
    <row r="73" spans="2:2" x14ac:dyDescent="0.25">
      <c r="B73" t="s">
        <v>35</v>
      </c>
    </row>
    <row r="74" spans="2:2" x14ac:dyDescent="0.25">
      <c r="B74" t="s">
        <v>34</v>
      </c>
    </row>
    <row r="75" spans="2:2" x14ac:dyDescent="0.25">
      <c r="B75" t="s">
        <v>97</v>
      </c>
    </row>
    <row r="76" spans="2:2" x14ac:dyDescent="0.25">
      <c r="B76" t="s">
        <v>81</v>
      </c>
    </row>
    <row r="77" spans="2:2" x14ac:dyDescent="0.25">
      <c r="B77" t="s">
        <v>2</v>
      </c>
    </row>
  </sheetData>
  <sortState ref="G20:G43">
    <sortCondition ref="G20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"/>
  <sheetViews>
    <sheetView workbookViewId="0">
      <selection activeCell="F15" sqref="F15"/>
    </sheetView>
  </sheetViews>
  <sheetFormatPr baseColWidth="10" defaultRowHeight="15" x14ac:dyDescent="0.25"/>
  <cols>
    <col min="2" max="2" width="24" customWidth="1"/>
    <col min="3" max="3" width="23.85546875" customWidth="1"/>
    <col min="4" max="4" width="17" customWidth="1"/>
    <col min="5" max="5" width="23.42578125" customWidth="1"/>
    <col min="6" max="6" width="19.140625" customWidth="1"/>
  </cols>
  <sheetData>
    <row r="1" spans="2:6" x14ac:dyDescent="0.25">
      <c r="B1" s="15" t="s">
        <v>172</v>
      </c>
      <c r="C1" s="15" t="s">
        <v>190</v>
      </c>
      <c r="D1" s="15" t="s">
        <v>176</v>
      </c>
      <c r="E1" s="15" t="s">
        <v>177</v>
      </c>
      <c r="F1" s="15" t="s">
        <v>5</v>
      </c>
    </row>
    <row r="2" spans="2:6" x14ac:dyDescent="0.25">
      <c r="B2" t="s">
        <v>182</v>
      </c>
      <c r="C2" t="s">
        <v>173</v>
      </c>
      <c r="D2" t="s">
        <v>183</v>
      </c>
      <c r="E2" t="s">
        <v>191</v>
      </c>
      <c r="F2" t="s">
        <v>178</v>
      </c>
    </row>
    <row r="3" spans="2:6" x14ac:dyDescent="0.25">
      <c r="B3" t="s">
        <v>188</v>
      </c>
      <c r="C3" t="s">
        <v>175</v>
      </c>
      <c r="D3" t="s">
        <v>184</v>
      </c>
      <c r="E3" t="s">
        <v>192</v>
      </c>
      <c r="F3" t="s">
        <v>179</v>
      </c>
    </row>
    <row r="4" spans="2:6" x14ac:dyDescent="0.25">
      <c r="B4" t="s">
        <v>189</v>
      </c>
      <c r="C4" t="s">
        <v>174</v>
      </c>
      <c r="D4" t="s">
        <v>185</v>
      </c>
      <c r="E4" t="s">
        <v>193</v>
      </c>
      <c r="F4" t="s">
        <v>181</v>
      </c>
    </row>
    <row r="5" spans="2:6" x14ac:dyDescent="0.25">
      <c r="B5" t="s">
        <v>194</v>
      </c>
      <c r="D5" t="s">
        <v>186</v>
      </c>
      <c r="F5" t="s">
        <v>180</v>
      </c>
    </row>
    <row r="6" spans="2:6" x14ac:dyDescent="0.25">
      <c r="D6" t="s">
        <v>187</v>
      </c>
    </row>
    <row r="7" spans="2:6" x14ac:dyDescent="0.25">
      <c r="F7" t="s">
        <v>3</v>
      </c>
    </row>
    <row r="8" spans="2:6" x14ac:dyDescent="0.25">
      <c r="F8" t="s">
        <v>4</v>
      </c>
    </row>
    <row r="9" spans="2:6" x14ac:dyDescent="0.25">
      <c r="F9" t="s">
        <v>205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F6" sqref="F6"/>
    </sheetView>
  </sheetViews>
  <sheetFormatPr baseColWidth="10" defaultRowHeight="15" x14ac:dyDescent="0.25"/>
  <cols>
    <col min="2" max="2" width="17.140625" customWidth="1"/>
    <col min="3" max="3" width="35.28515625" customWidth="1"/>
    <col min="7" max="7" width="40.85546875" customWidth="1"/>
    <col min="8" max="8" width="31.28515625" customWidth="1"/>
  </cols>
  <sheetData>
    <row r="1" spans="2:6" x14ac:dyDescent="0.25">
      <c r="B1" s="15" t="s">
        <v>209</v>
      </c>
      <c r="C1" s="45" t="s">
        <v>210</v>
      </c>
      <c r="D1" s="45" t="s">
        <v>223</v>
      </c>
      <c r="F1" s="15" t="s">
        <v>261</v>
      </c>
    </row>
    <row r="2" spans="2:6" x14ac:dyDescent="0.25">
      <c r="B2" t="s">
        <v>206</v>
      </c>
      <c r="C2" t="s">
        <v>221</v>
      </c>
      <c r="D2">
        <v>19238905</v>
      </c>
      <c r="F2" t="s">
        <v>263</v>
      </c>
    </row>
    <row r="3" spans="2:6" x14ac:dyDescent="0.25">
      <c r="B3" t="s">
        <v>207</v>
      </c>
      <c r="C3" t="s">
        <v>212</v>
      </c>
      <c r="D3">
        <v>42569162</v>
      </c>
      <c r="F3" t="s">
        <v>262</v>
      </c>
    </row>
    <row r="4" spans="2:6" x14ac:dyDescent="0.25">
      <c r="B4" t="s">
        <v>208</v>
      </c>
      <c r="C4" t="s">
        <v>211</v>
      </c>
      <c r="D4">
        <v>41362774</v>
      </c>
      <c r="F4" t="s">
        <v>264</v>
      </c>
    </row>
    <row r="5" spans="2:6" x14ac:dyDescent="0.25">
      <c r="B5" t="s">
        <v>29</v>
      </c>
      <c r="C5" t="s">
        <v>222</v>
      </c>
      <c r="D5">
        <v>16728130</v>
      </c>
      <c r="F5" t="s">
        <v>265</v>
      </c>
    </row>
    <row r="6" spans="2:6" x14ac:dyDescent="0.25">
      <c r="C6" t="s">
        <v>215</v>
      </c>
      <c r="D6">
        <v>41051886</v>
      </c>
      <c r="F6" t="s">
        <v>266</v>
      </c>
    </row>
    <row r="7" spans="2:6" x14ac:dyDescent="0.25">
      <c r="C7" t="s">
        <v>219</v>
      </c>
      <c r="D7">
        <v>43267055</v>
      </c>
    </row>
    <row r="8" spans="2:6" x14ac:dyDescent="0.25">
      <c r="C8" t="s">
        <v>213</v>
      </c>
      <c r="D8">
        <v>45004263</v>
      </c>
    </row>
    <row r="9" spans="2:6" x14ac:dyDescent="0.25">
      <c r="C9" t="s">
        <v>214</v>
      </c>
      <c r="D9">
        <v>40625802</v>
      </c>
    </row>
    <row r="10" spans="2:6" x14ac:dyDescent="0.25">
      <c r="C10" t="s">
        <v>218</v>
      </c>
      <c r="D10">
        <v>44641743</v>
      </c>
    </row>
    <row r="11" spans="2:6" x14ac:dyDescent="0.25">
      <c r="C11" t="s">
        <v>216</v>
      </c>
      <c r="D11">
        <v>42291452</v>
      </c>
    </row>
    <row r="12" spans="2:6" x14ac:dyDescent="0.25">
      <c r="C12" t="s">
        <v>220</v>
      </c>
      <c r="D12">
        <v>42921012</v>
      </c>
    </row>
    <row r="13" spans="2:6" x14ac:dyDescent="0.25">
      <c r="C13" t="s">
        <v>217</v>
      </c>
      <c r="D13">
        <v>43490749</v>
      </c>
    </row>
  </sheetData>
  <sortState ref="C2:D13">
    <sortCondition ref="C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Requerimiento de Accesos</vt:lpstr>
      <vt:lpstr>Hoja1</vt:lpstr>
      <vt:lpstr>Hoja2</vt:lpstr>
      <vt:lpstr>Hoja3</vt:lpstr>
      <vt:lpstr>'Requerimiento de Accesos'!Área_de_impresión</vt:lpstr>
      <vt:lpstr>UO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Arana</dc:creator>
  <cp:lastModifiedBy>User</cp:lastModifiedBy>
  <cp:lastPrinted>2013-06-04T15:11:10Z</cp:lastPrinted>
  <dcterms:created xsi:type="dcterms:W3CDTF">2012-11-26T17:50:50Z</dcterms:created>
  <dcterms:modified xsi:type="dcterms:W3CDTF">2013-06-13T17:21:27Z</dcterms:modified>
</cp:coreProperties>
</file>