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80" windowHeight="7950" tabRatio="744" activeTab="1"/>
  </bookViews>
  <sheets>
    <sheet name="INDIRECTA" sheetId="1" r:id="rId1"/>
    <sheet name="DIRECTA" sheetId="2" r:id="rId2"/>
  </sheets>
  <definedNames/>
  <calcPr fullCalcOnLoad="1"/>
</workbook>
</file>

<file path=xl/comments1.xml><?xml version="1.0" encoding="utf-8"?>
<comments xmlns="http://schemas.openxmlformats.org/spreadsheetml/2006/main">
  <authors>
    <author>mhuatangari</author>
  </authors>
  <commentList>
    <comment ref="Q44" authorId="0">
      <text>
        <r>
          <rPr>
            <b/>
            <sz val="9"/>
            <rFont val="Tahoma"/>
            <family val="2"/>
          </rPr>
          <t>mhuatangari:</t>
        </r>
        <r>
          <rPr>
            <sz val="9"/>
            <rFont val="Tahoma"/>
            <family val="2"/>
          </rPr>
          <t xml:space="preserve">
maximo 40 dias de acuerd o a la normatividad 
</t>
        </r>
      </text>
    </comment>
    <comment ref="K9" authorId="0">
      <text>
        <r>
          <rPr>
            <b/>
            <sz val="9"/>
            <rFont val="Tahoma"/>
            <family val="2"/>
          </rPr>
          <t xml:space="preserve">PLAZOS DE ACUERDO AL PROCESO 
</t>
        </r>
      </text>
    </comment>
    <comment ref="N45" authorId="0">
      <text>
        <r>
          <rPr>
            <sz val="9"/>
            <rFont val="Tahoma"/>
            <family val="2"/>
          </rPr>
          <t xml:space="preserve">INFORMACION DE ACUERDO A LO INDICADO POR EL ING  ANIBAL VARGAS </t>
        </r>
      </text>
    </comment>
    <comment ref="J9" authorId="0">
      <text>
        <r>
          <rPr>
            <b/>
            <sz val="9"/>
            <rFont val="Tahoma"/>
            <family val="2"/>
          </rPr>
          <t xml:space="preserve">PLAZOS DE ACUERDO AL PROCESO 
</t>
        </r>
      </text>
    </comment>
    <comment ref="J15" authorId="0">
      <text>
        <r>
          <rPr>
            <b/>
            <sz val="9"/>
            <rFont val="Tahoma"/>
            <family val="2"/>
          </rPr>
          <t xml:space="preserve">El 03 de noviembre se otorgara la Buena Pro
</t>
        </r>
      </text>
    </comment>
  </commentList>
</comments>
</file>

<file path=xl/sharedStrings.xml><?xml version="1.0" encoding="utf-8"?>
<sst xmlns="http://schemas.openxmlformats.org/spreadsheetml/2006/main" count="331" uniqueCount="125">
  <si>
    <t>Opinión sobre los TdR</t>
  </si>
  <si>
    <t>Elaboración de Términos de Referencia (TdR)</t>
  </si>
  <si>
    <t>Aprobación de los TdR</t>
  </si>
  <si>
    <t>Asignación Presupuestal</t>
  </si>
  <si>
    <t>Convocatoria al Proceso de Selección</t>
  </si>
  <si>
    <t>Elaboración del Proyecto</t>
  </si>
  <si>
    <t>Registro en el Banco de Proyectos</t>
  </si>
  <si>
    <t>Presentación a la OPI</t>
  </si>
  <si>
    <t>Entrega del Proyecto a la Unidad Formuladora (UF)</t>
  </si>
  <si>
    <t>Evaluación del PIP: Observado</t>
  </si>
  <si>
    <t>Entrega del Proyecto con levantamiento de observaciones a la Unidad Formuladora (UF)</t>
  </si>
  <si>
    <t>Evaluación del PIP: Aprobado</t>
  </si>
  <si>
    <t>Registro de aprobación en el Banco de Proyectos</t>
  </si>
  <si>
    <t>Actualización de la ficha del PIP en el Banco de Proyectos</t>
  </si>
  <si>
    <t>Levantamiento de Observaciones</t>
  </si>
  <si>
    <t>P A S O S   D E   P R E I N V E R S I Ó N  :  A D M I N I S T R A C I Ó N   I N D I R E C T A</t>
  </si>
  <si>
    <t>Áreas involucradas</t>
  </si>
  <si>
    <t>Problemas presentados</t>
  </si>
  <si>
    <t>Área Responsable</t>
  </si>
  <si>
    <t>Acciones realizadas</t>
  </si>
  <si>
    <t>Ubicación actual y meta propuesta</t>
  </si>
  <si>
    <t>Fecha propuesta para alcanzar meta</t>
  </si>
  <si>
    <t>Registro de evaluación</t>
  </si>
  <si>
    <t>Opinión sobre Plan de Trabajo</t>
  </si>
  <si>
    <t>Aprobación del Plan de Trabajo</t>
  </si>
  <si>
    <t>Idea de proyecto</t>
  </si>
  <si>
    <t>SITUACION Y ACCIONES A IMPLEMENTAR</t>
  </si>
  <si>
    <t>PIP:  CONSTRUCCION DE LA CARRETERA TRAMO YAMAKEY - UNBUKAY, EN EL DISTRITO DE HUARANGO - SAN IGNACIO - CAJAMARCA</t>
  </si>
  <si>
    <t>plazo proyectado</t>
  </si>
  <si>
    <t>Comité Especial</t>
  </si>
  <si>
    <t>Unidad Formuladora</t>
  </si>
  <si>
    <t>OPI - Gobierno Regional Cajamarca</t>
  </si>
  <si>
    <t>Unidad Formuladora Equipo Consultor</t>
  </si>
  <si>
    <t>Equipo consultor y Unidad Formuladora</t>
  </si>
  <si>
    <t>OPI Gobierno Regional Cajamarca</t>
  </si>
  <si>
    <t>Equipo consultor, Unidad Formuladora</t>
  </si>
  <si>
    <t xml:space="preserve">Unidad Formuladora </t>
  </si>
  <si>
    <t xml:space="preserve">Equipo de consultaria -Unidad Formuladora </t>
  </si>
  <si>
    <t>Unidad Formuladora GRDE</t>
  </si>
  <si>
    <t>Unidad Formuladora GRDE y OPI</t>
  </si>
  <si>
    <t>Equipo consultor, Unidad Formuladora GRDE</t>
  </si>
  <si>
    <t>Equipo de consultaria -Unidad Formuladora  -infraestructura. Direccion de transportes</t>
  </si>
  <si>
    <t>OPI - Gobierno Regional Cajamarca- consultor</t>
  </si>
  <si>
    <t xml:space="preserve">opi  </t>
  </si>
  <si>
    <t>Unidad Formuladora GRDE-consultor</t>
  </si>
  <si>
    <t>presentacion de avances</t>
  </si>
  <si>
    <t>primer entregable modulo de identificacion</t>
  </si>
  <si>
    <t>segundo entregable estudio concluido</t>
  </si>
  <si>
    <t>verificacion del estudio, estudios y documentos de sostenbilidad</t>
  </si>
  <si>
    <t xml:space="preserve">Elaboración de la factibilidad </t>
  </si>
  <si>
    <t>UF Sub gerencia de Chota</t>
  </si>
  <si>
    <t xml:space="preserve">opi regional </t>
  </si>
  <si>
    <t>Opi</t>
  </si>
  <si>
    <t>opi</t>
  </si>
  <si>
    <t>Consultor</t>
  </si>
  <si>
    <t xml:space="preserve">Comité especial </t>
  </si>
  <si>
    <t>PIP:  CONSTRUCCION DE SISTEMA DE IRRIGACION COCHABAMBA( factibilidad)</t>
  </si>
  <si>
    <t xml:space="preserve">PROGRAMA DE IRRIGACION </t>
  </si>
  <si>
    <t xml:space="preserve">Elaboración de  ESTUDIOS </t>
  </si>
  <si>
    <t>Comité especial</t>
  </si>
  <si>
    <t xml:space="preserve">Comité Especial </t>
  </si>
  <si>
    <t>.</t>
  </si>
  <si>
    <t xml:space="preserve">PIP:  CONSTRUCCION DE SISTEMA DE IRRIGACION CHOTA( factibilidad)  </t>
  </si>
  <si>
    <t>UF</t>
  </si>
  <si>
    <t xml:space="preserve">HOLGURA </t>
  </si>
  <si>
    <t xml:space="preserve">SUB GERENCIA CHOTA -ANA </t>
  </si>
  <si>
    <t xml:space="preserve">SUB GERENCIA CHOTA  </t>
  </si>
  <si>
    <t>19 oct se colgo nuevo proceso</t>
  </si>
  <si>
    <t>El proceso ha quedado DESIERTO, debido a que no habido ningún postor, se ha colgado el proceso nuevamente con las mismas condiciones de la primera convocatoria.</t>
  </si>
  <si>
    <t>El ANA no cumple con elaborar adecuamente el estudio de pre inversión. La Sub región Chota ha realizado observaciones al proyecto presentado por el ANA.</t>
  </si>
  <si>
    <t>Se ha coordinado con la GSR Chota, la información referente a  los Convenios, TDRs, entre otros para agilizar la elaboración de los estudios.</t>
  </si>
  <si>
    <t>Desde el 23 de setiembre donde se adjudico la buena pro a la fecha, no se cuenta con plan de trabajo.</t>
  </si>
  <si>
    <t>Coordinaciones para agilizar la elaboración del plan de trabajo para el estudio.</t>
  </si>
  <si>
    <t>GSR Chota</t>
  </si>
  <si>
    <t>Consorcio Cochabamba</t>
  </si>
  <si>
    <t>UF Desarrollo Económico</t>
  </si>
  <si>
    <t xml:space="preserve">OPI regional </t>
  </si>
  <si>
    <t>Consorcio Cochabamba, GSR Chota</t>
  </si>
  <si>
    <t>Demora en la elaboración de los TDRs</t>
  </si>
  <si>
    <t xml:space="preserve">Los TDRs han Sido Revisados  Por El Mef Y La Opi Y Se Estan Realizando Las Correciones Para Su Presentacion </t>
  </si>
  <si>
    <t>Sub Gerencia de Promocion de la Inversion Privada</t>
  </si>
  <si>
    <t>OPI Regional</t>
  </si>
  <si>
    <t>GR PPyAT</t>
  </si>
  <si>
    <t>Elaboración De Estudio</t>
  </si>
  <si>
    <t>DRAC, Agencias Agrarias, ALA, Juntas de Usuarios</t>
  </si>
  <si>
    <t xml:space="preserve">MEF, EAT Cajamarca </t>
  </si>
  <si>
    <t>Gerencia Regional Desarrollo Ec{omico</t>
  </si>
  <si>
    <t>Consultora</t>
  </si>
  <si>
    <t>Consultora-UF Desarrollo Económico</t>
  </si>
  <si>
    <r>
      <t xml:space="preserve">Elaboración de Bases de Concurso </t>
    </r>
    <r>
      <rPr>
        <sz val="9"/>
        <color indexed="10"/>
        <rFont val="Calibri"/>
        <family val="2"/>
      </rPr>
      <t>/ Elaboracion de Exped de contratacion</t>
    </r>
    <r>
      <rPr>
        <sz val="9"/>
        <color indexed="8"/>
        <rFont val="Calibri"/>
        <family val="2"/>
      </rPr>
      <t xml:space="preserve"> </t>
    </r>
  </si>
  <si>
    <r>
      <t>Aprobación de Bases de Concurso</t>
    </r>
    <r>
      <rPr>
        <sz val="9"/>
        <color indexed="10"/>
        <rFont val="Calibri"/>
        <family val="2"/>
      </rPr>
      <t xml:space="preserve"> Aprobación de Exped de contratacion </t>
    </r>
  </si>
  <si>
    <r>
      <t>Otorgamiento de la Buena Pro</t>
    </r>
    <r>
      <rPr>
        <sz val="9"/>
        <color indexed="10"/>
        <rFont val="Calibri"/>
        <family val="2"/>
      </rPr>
      <t xml:space="preserve"> /Firma de contrato /Orden de servicio</t>
    </r>
  </si>
  <si>
    <r>
      <t xml:space="preserve">Entrega del Proyecto observado a </t>
    </r>
    <r>
      <rPr>
        <sz val="9"/>
        <color indexed="10"/>
        <rFont val="Calibri"/>
        <family val="2"/>
      </rPr>
      <t>UF</t>
    </r>
  </si>
  <si>
    <t>consultora</t>
  </si>
  <si>
    <t>HOLGURA</t>
  </si>
  <si>
    <t xml:space="preserve">FECHA DE REPORTE: </t>
  </si>
  <si>
    <t>UNIDAD FORMUALDORA DESARROLLO ECONOMICO - PRE INVERSION ADMINISTRACION INDIRECTA</t>
  </si>
  <si>
    <t>OPI</t>
  </si>
  <si>
    <t>DESA, RANAMA</t>
  </si>
  <si>
    <t>NO TIENE</t>
  </si>
  <si>
    <t>Elaboracion de expedienta tecnico de Rediseño</t>
  </si>
  <si>
    <t>Infraestructura Actual</t>
  </si>
  <si>
    <t>Observaciones realizadas por DIGESA y por la consultora CARMEN VARGAS GARCIA realizadas especificamente a las areas de analisis</t>
  </si>
  <si>
    <t>Se han tomado acciones de rediseño teniendo en cuanta las recomendaciones hechas por DIGESA</t>
  </si>
  <si>
    <t>A la actualidad los planpos de actitectura del expedrinte de rediseño cuentan con opinuon favborable del ente rector (DIGESA)</t>
  </si>
  <si>
    <t>Plan de trabajo</t>
  </si>
  <si>
    <t>SGSL</t>
  </si>
  <si>
    <t>SGSL, SGMA, DESA</t>
  </si>
  <si>
    <t>SGSL, DESA, RENAMA</t>
  </si>
  <si>
    <t>Dificultades en  la aprobacion de Planos de arquitectura en expediente tecnico de la infraestructura actual</t>
  </si>
  <si>
    <t>Evaluacion de la parte de ingenieria del expediente tecnico de Rediseño</t>
  </si>
  <si>
    <t>Falta de profesionales con la experticie necesaria para relizar la evaluacion del expediente en le SGE</t>
  </si>
  <si>
    <t>Se ha contrato profesionales con la experiencia necesaria en la materia y se obtendra informacion por parte del CIP - Cajamarca en lo que respecta a Instalaciones anitarias</t>
  </si>
  <si>
    <t>Aprobacion del expediente tecnico</t>
  </si>
  <si>
    <t>GRI</t>
  </si>
  <si>
    <t>Elaboracion de informe para modificacion en la fase de inversion</t>
  </si>
  <si>
    <t>Revision y emision de informe a la OPI</t>
  </si>
  <si>
    <t>SGMA</t>
  </si>
  <si>
    <t>Proceso de Licitacion para ejecucion de obra</t>
  </si>
  <si>
    <t>Unidada de Procesos de Seleccion</t>
  </si>
  <si>
    <t>Ejecucion del proyecto</t>
  </si>
  <si>
    <t>Inauguracion de obra</t>
  </si>
  <si>
    <t>OBRA: Construcción y Equipamiento del Laboratorio Regional de Monitoreo del Agua</t>
  </si>
  <si>
    <t>P A S O S</t>
  </si>
  <si>
    <t>Recepcion y transferencia de obra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</si>
</sst>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[$-280A]dddd\,\ dd&quot; de &quot;mmmm&quot; de &quot;yy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d/m/yy;@"/>
    <numFmt numFmtId="200" formatCode="[$-280A]hh:mm:ss\ AM/PM"/>
    <numFmt numFmtId="201" formatCode="mmm\-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29" fillId="36" borderId="10" xfId="0" applyFont="1" applyFill="1" applyBorder="1" applyAlignment="1">
      <alignment horizontal="center" vertical="center" wrapText="1"/>
    </xf>
    <xf numFmtId="0" fontId="47" fillId="37" borderId="10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 wrapText="1"/>
    </xf>
    <xf numFmtId="14" fontId="47" fillId="35" borderId="10" xfId="0" applyNumberFormat="1" applyFont="1" applyFill="1" applyBorder="1" applyAlignment="1">
      <alignment horizontal="center" vertical="center" wrapText="1"/>
    </xf>
    <xf numFmtId="14" fontId="29" fillId="35" borderId="10" xfId="0" applyNumberFormat="1" applyFont="1" applyFill="1" applyBorder="1" applyAlignment="1">
      <alignment horizontal="center" vertical="center" wrapText="1"/>
    </xf>
    <xf numFmtId="16" fontId="47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48" fillId="35" borderId="10" xfId="0" applyFont="1" applyFill="1" applyBorder="1" applyAlignment="1">
      <alignment vertical="center" wrapText="1"/>
    </xf>
    <xf numFmtId="0" fontId="48" fillId="35" borderId="11" xfId="0" applyFont="1" applyFill="1" applyBorder="1" applyAlignment="1">
      <alignment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7" fillId="37" borderId="0" xfId="0" applyFont="1" applyFill="1" applyAlignment="1">
      <alignment horizontal="center" vertical="center" wrapText="1"/>
    </xf>
    <xf numFmtId="199" fontId="47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34" borderId="0" xfId="0" applyFont="1" applyFill="1" applyAlignment="1">
      <alignment horizontal="center" vertical="center" wrapText="1"/>
    </xf>
    <xf numFmtId="14" fontId="50" fillId="34" borderId="0" xfId="0" applyNumberFormat="1" applyFont="1" applyFill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9"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B050"/>
      </font>
      <fill>
        <patternFill>
          <bgColor rgb="FF00B050"/>
        </patternFill>
      </fill>
      <border/>
    </dxf>
    <dxf>
      <font>
        <color rgb="FFFF0000"/>
      </font>
      <fill>
        <patternFill>
          <bgColor rgb="FFFF0000"/>
        </patternFill>
      </fill>
      <border/>
    </dxf>
    <dxf>
      <font>
        <color rgb="FFFFFF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3"/>
  <sheetViews>
    <sheetView zoomScale="73" zoomScaleNormal="73" zoomScaleSheetLayoutView="80" zoomScalePageLayoutView="0" workbookViewId="0" topLeftCell="A65">
      <selection activeCell="H69" sqref="H69"/>
    </sheetView>
  </sheetViews>
  <sheetFormatPr defaultColWidth="11.421875" defaultRowHeight="15"/>
  <cols>
    <col min="1" max="1" width="15.421875" style="10" customWidth="1"/>
    <col min="2" max="2" width="12.57421875" style="10" customWidth="1"/>
    <col min="3" max="3" width="12.140625" style="10" customWidth="1"/>
    <col min="4" max="4" width="14.00390625" style="10" customWidth="1"/>
    <col min="5" max="5" width="10.28125" style="10" customWidth="1"/>
    <col min="6" max="6" width="11.00390625" style="10" customWidth="1"/>
    <col min="7" max="8" width="12.7109375" style="10" customWidth="1"/>
    <col min="9" max="9" width="11.8515625" style="10" customWidth="1"/>
    <col min="10" max="25" width="12.7109375" style="10" customWidth="1"/>
    <col min="26" max="16384" width="11.421875" style="10" customWidth="1"/>
  </cols>
  <sheetData>
    <row r="1" spans="1:25" ht="12">
      <c r="A1" s="54" t="s">
        <v>96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24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0" t="s">
        <v>95</v>
      </c>
      <c r="X2" s="41">
        <f>+TODAY()</f>
        <v>40967</v>
      </c>
      <c r="Y2" s="39"/>
    </row>
    <row r="3" spans="1:25" ht="21" customHeight="1">
      <c r="A3" s="47" t="s">
        <v>27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5" customHeight="1">
      <c r="A4" s="58" t="s">
        <v>15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25" s="25" customFormat="1" ht="15" customHeight="1">
      <c r="A5" s="44" t="s">
        <v>26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51">
        <v>10</v>
      </c>
      <c r="L5" s="52"/>
      <c r="M5" s="53"/>
      <c r="N5" s="24">
        <v>11</v>
      </c>
      <c r="O5" s="24">
        <v>12</v>
      </c>
      <c r="P5" s="24">
        <v>13</v>
      </c>
      <c r="Q5" s="24">
        <v>14</v>
      </c>
      <c r="R5" s="24">
        <v>15</v>
      </c>
      <c r="S5" s="24">
        <v>16</v>
      </c>
      <c r="T5" s="24">
        <v>17</v>
      </c>
      <c r="U5" s="24">
        <v>18</v>
      </c>
      <c r="V5" s="24">
        <v>19</v>
      </c>
      <c r="W5" s="24">
        <v>20</v>
      </c>
      <c r="X5" s="24">
        <v>21</v>
      </c>
      <c r="Y5" s="24">
        <v>22</v>
      </c>
    </row>
    <row r="6" spans="1:25" s="25" customFormat="1" ht="25.5" customHeight="1">
      <c r="A6" s="45"/>
      <c r="B6" s="24"/>
      <c r="C6" s="24"/>
      <c r="D6" s="24"/>
      <c r="E6" s="24"/>
      <c r="F6" s="24"/>
      <c r="G6" s="24"/>
      <c r="H6" s="24"/>
      <c r="I6" s="24"/>
      <c r="J6" s="24"/>
      <c r="K6" s="48" t="s">
        <v>5</v>
      </c>
      <c r="L6" s="49"/>
      <c r="M6" s="50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5" s="13" customFormat="1" ht="96">
      <c r="A7" s="46"/>
      <c r="B7" s="1" t="s">
        <v>25</v>
      </c>
      <c r="C7" s="1" t="s">
        <v>1</v>
      </c>
      <c r="D7" s="1" t="s">
        <v>0</v>
      </c>
      <c r="E7" s="1" t="s">
        <v>2</v>
      </c>
      <c r="F7" s="1" t="s">
        <v>3</v>
      </c>
      <c r="G7" s="1" t="s">
        <v>89</v>
      </c>
      <c r="H7" s="1" t="s">
        <v>90</v>
      </c>
      <c r="I7" s="1" t="s">
        <v>4</v>
      </c>
      <c r="J7" s="1" t="s">
        <v>91</v>
      </c>
      <c r="K7" s="1" t="s">
        <v>46</v>
      </c>
      <c r="L7" s="1" t="s">
        <v>47</v>
      </c>
      <c r="M7" s="1" t="s">
        <v>48</v>
      </c>
      <c r="N7" s="1" t="s">
        <v>8</v>
      </c>
      <c r="O7" s="1" t="s">
        <v>6</v>
      </c>
      <c r="P7" s="1" t="s">
        <v>7</v>
      </c>
      <c r="Q7" s="1" t="s">
        <v>9</v>
      </c>
      <c r="R7" s="2" t="s">
        <v>22</v>
      </c>
      <c r="S7" s="1" t="s">
        <v>92</v>
      </c>
      <c r="T7" s="1" t="s">
        <v>14</v>
      </c>
      <c r="U7" s="1" t="s">
        <v>10</v>
      </c>
      <c r="V7" s="1" t="s">
        <v>13</v>
      </c>
      <c r="W7" s="1" t="s">
        <v>7</v>
      </c>
      <c r="X7" s="1" t="s">
        <v>11</v>
      </c>
      <c r="Y7" s="1" t="s">
        <v>12</v>
      </c>
    </row>
    <row r="8" spans="1:25" ht="48.75" customHeight="1">
      <c r="A8" s="26" t="s">
        <v>20</v>
      </c>
      <c r="B8" s="3"/>
      <c r="C8" s="3"/>
      <c r="D8" s="3"/>
      <c r="E8" s="3"/>
      <c r="F8" s="4"/>
      <c r="G8" s="3"/>
      <c r="H8" s="3"/>
      <c r="I8" s="7"/>
      <c r="J8" s="27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4"/>
      <c r="W8" s="4"/>
      <c r="X8" s="4"/>
      <c r="Y8" s="4"/>
    </row>
    <row r="9" spans="1:25" ht="48.75" customHeight="1">
      <c r="A9" s="26" t="s">
        <v>28</v>
      </c>
      <c r="B9" s="3"/>
      <c r="C9" s="3"/>
      <c r="D9" s="3"/>
      <c r="E9" s="3"/>
      <c r="G9" s="3"/>
      <c r="H9" s="3"/>
      <c r="I9" s="9"/>
      <c r="J9" s="29">
        <v>19</v>
      </c>
      <c r="K9" s="9">
        <v>35</v>
      </c>
      <c r="L9" s="3">
        <v>25</v>
      </c>
      <c r="M9" s="3">
        <v>15</v>
      </c>
      <c r="N9" s="3">
        <v>1</v>
      </c>
      <c r="O9" s="3">
        <v>2</v>
      </c>
      <c r="P9" s="3">
        <v>1</v>
      </c>
      <c r="Q9" s="3">
        <v>30</v>
      </c>
      <c r="R9" s="3">
        <v>1</v>
      </c>
      <c r="S9" s="3">
        <v>1</v>
      </c>
      <c r="T9" s="3">
        <v>15</v>
      </c>
      <c r="U9" s="3">
        <v>1</v>
      </c>
      <c r="V9" s="4">
        <v>2</v>
      </c>
      <c r="W9" s="4">
        <v>1</v>
      </c>
      <c r="X9" s="4">
        <v>10</v>
      </c>
      <c r="Y9" s="4">
        <v>1</v>
      </c>
    </row>
    <row r="10" spans="1:25" ht="48.75" customHeight="1">
      <c r="A10" s="26" t="s">
        <v>21</v>
      </c>
      <c r="B10" s="3"/>
      <c r="C10" s="5"/>
      <c r="D10" s="5"/>
      <c r="E10" s="5"/>
      <c r="F10" s="3"/>
      <c r="G10" s="3"/>
      <c r="H10" s="3"/>
      <c r="I10" s="30">
        <v>40801</v>
      </c>
      <c r="J10" s="31">
        <f aca="true" t="shared" si="0" ref="J10:O10">J9+I10</f>
        <v>40820</v>
      </c>
      <c r="K10" s="30">
        <f t="shared" si="0"/>
        <v>40855</v>
      </c>
      <c r="L10" s="5">
        <f t="shared" si="0"/>
        <v>40880</v>
      </c>
      <c r="M10" s="5">
        <f t="shared" si="0"/>
        <v>40895</v>
      </c>
      <c r="N10" s="5">
        <f t="shared" si="0"/>
        <v>40896</v>
      </c>
      <c r="O10" s="5">
        <f t="shared" si="0"/>
        <v>40898</v>
      </c>
      <c r="P10" s="5">
        <f aca="true" t="shared" si="1" ref="P10:Y10">P9+O10</f>
        <v>40899</v>
      </c>
      <c r="Q10" s="5">
        <f t="shared" si="1"/>
        <v>40929</v>
      </c>
      <c r="R10" s="5">
        <f t="shared" si="1"/>
        <v>40930</v>
      </c>
      <c r="S10" s="5">
        <f t="shared" si="1"/>
        <v>40931</v>
      </c>
      <c r="T10" s="5">
        <f t="shared" si="1"/>
        <v>40946</v>
      </c>
      <c r="U10" s="5">
        <f t="shared" si="1"/>
        <v>40947</v>
      </c>
      <c r="V10" s="5">
        <f t="shared" si="1"/>
        <v>40949</v>
      </c>
      <c r="W10" s="5">
        <f t="shared" si="1"/>
        <v>40950</v>
      </c>
      <c r="X10" s="5">
        <f t="shared" si="1"/>
        <v>40960</v>
      </c>
      <c r="Y10" s="5">
        <f t="shared" si="1"/>
        <v>40961</v>
      </c>
    </row>
    <row r="11" spans="1:25" ht="29.25" customHeight="1">
      <c r="A11" s="26" t="s">
        <v>94</v>
      </c>
      <c r="B11" s="3"/>
      <c r="C11" s="3"/>
      <c r="D11" s="3"/>
      <c r="E11" s="32"/>
      <c r="F11" s="3"/>
      <c r="G11" s="3"/>
      <c r="H11" s="3"/>
      <c r="I11" s="42" t="str">
        <f>+IF(I10-$X$2&gt;0,I10-$X$2,"NO TIENE")</f>
        <v>NO TIENE</v>
      </c>
      <c r="J11" s="42" t="str">
        <f aca="true" t="shared" si="2" ref="J11:Y11">+IF(J10-$X$2&gt;0,J10-$X$2,"NO TIENE")</f>
        <v>NO TIENE</v>
      </c>
      <c r="K11" s="42" t="str">
        <f t="shared" si="2"/>
        <v>NO TIENE</v>
      </c>
      <c r="L11" s="42" t="str">
        <f t="shared" si="2"/>
        <v>NO TIENE</v>
      </c>
      <c r="M11" s="42" t="str">
        <f t="shared" si="2"/>
        <v>NO TIENE</v>
      </c>
      <c r="N11" s="42" t="str">
        <f t="shared" si="2"/>
        <v>NO TIENE</v>
      </c>
      <c r="O11" s="42" t="str">
        <f t="shared" si="2"/>
        <v>NO TIENE</v>
      </c>
      <c r="P11" s="42" t="str">
        <f t="shared" si="2"/>
        <v>NO TIENE</v>
      </c>
      <c r="Q11" s="42" t="str">
        <f t="shared" si="2"/>
        <v>NO TIENE</v>
      </c>
      <c r="R11" s="42" t="str">
        <f t="shared" si="2"/>
        <v>NO TIENE</v>
      </c>
      <c r="S11" s="42" t="str">
        <f t="shared" si="2"/>
        <v>NO TIENE</v>
      </c>
      <c r="T11" s="42" t="str">
        <f t="shared" si="2"/>
        <v>NO TIENE</v>
      </c>
      <c r="U11" s="42" t="str">
        <f t="shared" si="2"/>
        <v>NO TIENE</v>
      </c>
      <c r="V11" s="42" t="str">
        <f t="shared" si="2"/>
        <v>NO TIENE</v>
      </c>
      <c r="W11" s="42" t="str">
        <f t="shared" si="2"/>
        <v>NO TIENE</v>
      </c>
      <c r="X11" s="42" t="str">
        <f t="shared" si="2"/>
        <v>NO TIENE</v>
      </c>
      <c r="Y11" s="42" t="str">
        <f t="shared" si="2"/>
        <v>NO TIENE</v>
      </c>
    </row>
    <row r="12" spans="1:25" ht="60" customHeight="1">
      <c r="A12" s="33" t="s">
        <v>18</v>
      </c>
      <c r="B12" s="3"/>
      <c r="C12" s="3"/>
      <c r="D12" s="3"/>
      <c r="E12" s="3"/>
      <c r="F12" s="3"/>
      <c r="G12" s="3"/>
      <c r="H12" s="3"/>
      <c r="I12" s="9" t="s">
        <v>29</v>
      </c>
      <c r="J12" s="29" t="s">
        <v>29</v>
      </c>
      <c r="K12" s="9" t="s">
        <v>93</v>
      </c>
      <c r="L12" s="3" t="s">
        <v>93</v>
      </c>
      <c r="M12" s="3" t="s">
        <v>37</v>
      </c>
      <c r="N12" s="3" t="s">
        <v>93</v>
      </c>
      <c r="O12" s="3" t="s">
        <v>30</v>
      </c>
      <c r="P12" s="3" t="s">
        <v>30</v>
      </c>
      <c r="Q12" s="3" t="s">
        <v>31</v>
      </c>
      <c r="R12" s="3" t="s">
        <v>31</v>
      </c>
      <c r="S12" s="3" t="s">
        <v>43</v>
      </c>
      <c r="T12" s="3" t="s">
        <v>32</v>
      </c>
      <c r="U12" s="3" t="s">
        <v>33</v>
      </c>
      <c r="V12" s="4" t="s">
        <v>38</v>
      </c>
      <c r="W12" s="4" t="str">
        <f>+V12</f>
        <v>Unidad Formuladora GRDE</v>
      </c>
      <c r="X12" s="4" t="s">
        <v>34</v>
      </c>
      <c r="Y12" s="4" t="str">
        <f>+X12</f>
        <v>OPI Gobierno Regional Cajamarca</v>
      </c>
    </row>
    <row r="13" spans="1:25" ht="82.5" customHeight="1">
      <c r="A13" s="33" t="s">
        <v>16</v>
      </c>
      <c r="B13" s="3"/>
      <c r="C13" s="3"/>
      <c r="D13" s="3"/>
      <c r="E13" s="3"/>
      <c r="F13" s="3"/>
      <c r="G13" s="3"/>
      <c r="H13" s="3"/>
      <c r="I13" s="9" t="s">
        <v>29</v>
      </c>
      <c r="J13" s="29" t="s">
        <v>29</v>
      </c>
      <c r="K13" s="9" t="s">
        <v>41</v>
      </c>
      <c r="L13" s="3" t="s">
        <v>41</v>
      </c>
      <c r="M13" s="3" t="s">
        <v>41</v>
      </c>
      <c r="N13" s="3" t="s">
        <v>36</v>
      </c>
      <c r="O13" s="3" t="s">
        <v>40</v>
      </c>
      <c r="P13" s="3" t="s">
        <v>30</v>
      </c>
      <c r="Q13" s="3" t="s">
        <v>42</v>
      </c>
      <c r="R13" s="3" t="s">
        <v>31</v>
      </c>
      <c r="S13" s="3" t="s">
        <v>44</v>
      </c>
      <c r="T13" s="3" t="s">
        <v>35</v>
      </c>
      <c r="U13" s="3" t="str">
        <f>+U12</f>
        <v>Equipo consultor y Unidad Formuladora</v>
      </c>
      <c r="V13" s="4" t="str">
        <f>+V12</f>
        <v>Unidad Formuladora GRDE</v>
      </c>
      <c r="W13" s="4" t="s">
        <v>39</v>
      </c>
      <c r="X13" s="4" t="s">
        <v>34</v>
      </c>
      <c r="Y13" s="4" t="str">
        <f>+X13</f>
        <v>OPI Gobierno Regional Cajamarca</v>
      </c>
    </row>
    <row r="14" spans="1:25" ht="169.5" customHeight="1">
      <c r="A14" s="26" t="s">
        <v>17</v>
      </c>
      <c r="B14" s="3"/>
      <c r="C14" s="3"/>
      <c r="D14" s="3"/>
      <c r="E14" s="3"/>
      <c r="F14" s="3"/>
      <c r="G14" s="3"/>
      <c r="H14" s="3"/>
      <c r="I14" s="9"/>
      <c r="J14" s="9" t="s">
        <v>68</v>
      </c>
      <c r="K14" s="34"/>
      <c r="L14" s="3"/>
      <c r="M14" s="3"/>
      <c r="N14" s="3"/>
      <c r="O14" s="3"/>
      <c r="P14" s="3"/>
      <c r="Q14" s="3"/>
      <c r="R14" s="3"/>
      <c r="S14" s="3"/>
      <c r="T14" s="3"/>
      <c r="U14" s="3"/>
      <c r="V14" s="4"/>
      <c r="W14" s="4"/>
      <c r="X14" s="4"/>
      <c r="Y14" s="3"/>
    </row>
    <row r="15" spans="1:25" ht="48" customHeight="1">
      <c r="A15" s="26" t="s">
        <v>19</v>
      </c>
      <c r="B15" s="3"/>
      <c r="C15" s="3"/>
      <c r="D15" s="3"/>
      <c r="E15" s="3"/>
      <c r="F15" s="3"/>
      <c r="G15" s="3"/>
      <c r="H15" s="3"/>
      <c r="I15" s="9"/>
      <c r="J15" s="9" t="s">
        <v>67</v>
      </c>
      <c r="K15" s="34"/>
      <c r="L15" s="3"/>
      <c r="M15" s="3" t="s">
        <v>45</v>
      </c>
      <c r="N15" s="3"/>
      <c r="O15" s="3"/>
      <c r="P15" s="3"/>
      <c r="Q15" s="3"/>
      <c r="R15" s="3"/>
      <c r="S15" s="3"/>
      <c r="T15" s="3"/>
      <c r="U15" s="3"/>
      <c r="V15" s="4"/>
      <c r="W15" s="4"/>
      <c r="X15" s="4"/>
      <c r="Y15" s="4"/>
    </row>
    <row r="16" ht="12"/>
    <row r="17" ht="21" customHeight="1"/>
    <row r="18" s="11" customFormat="1" ht="21" customHeight="1"/>
    <row r="19" s="11" customFormat="1" ht="21" customHeight="1"/>
    <row r="20" s="11" customFormat="1" ht="21" customHeight="1"/>
    <row r="21" s="11" customFormat="1" ht="21" customHeight="1"/>
    <row r="22" s="11" customFormat="1" ht="21" customHeight="1"/>
    <row r="23" s="11" customFormat="1" ht="21" customHeight="1"/>
    <row r="24" s="11" customFormat="1" ht="21" customHeight="1"/>
    <row r="25" s="11" customFormat="1" ht="21" customHeight="1"/>
    <row r="26" s="11" customFormat="1" ht="21" customHeight="1"/>
    <row r="27" s="11" customFormat="1" ht="21" customHeight="1"/>
    <row r="28" s="11" customFormat="1" ht="21" customHeight="1"/>
    <row r="29" s="11" customFormat="1" ht="21" customHeight="1"/>
    <row r="30" s="11" customFormat="1" ht="21" customHeight="1"/>
    <row r="31" s="11" customFormat="1" ht="21" customHeight="1"/>
    <row r="32" s="11" customFormat="1" ht="21" customHeight="1"/>
    <row r="33" s="11" customFormat="1" ht="21" customHeight="1"/>
    <row r="34" s="11" customFormat="1" ht="21" customHeight="1"/>
    <row r="35" s="11" customFormat="1" ht="21" customHeight="1"/>
    <row r="36" s="11" customFormat="1" ht="21" customHeight="1"/>
    <row r="37" spans="1:25" s="11" customFormat="1" ht="21" customHeight="1">
      <c r="A37" s="54" t="s">
        <v>96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spans="1:25" ht="21" customHeight="1">
      <c r="A38" s="47" t="s">
        <v>62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spans="1:25" ht="21.75" customHeight="1">
      <c r="A39" s="58" t="s">
        <v>15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19.5" customHeight="1">
      <c r="A40" s="44" t="s">
        <v>26</v>
      </c>
      <c r="B40" s="24">
        <v>1</v>
      </c>
      <c r="C40" s="24">
        <v>2</v>
      </c>
      <c r="D40" s="24">
        <v>3</v>
      </c>
      <c r="E40" s="24">
        <v>4</v>
      </c>
      <c r="F40" s="24">
        <v>5</v>
      </c>
      <c r="G40" s="24">
        <v>6</v>
      </c>
      <c r="H40" s="24">
        <v>7</v>
      </c>
      <c r="I40" s="24">
        <v>8</v>
      </c>
      <c r="J40" s="24">
        <v>9</v>
      </c>
      <c r="K40" s="51">
        <v>10</v>
      </c>
      <c r="L40" s="52"/>
      <c r="M40" s="53"/>
      <c r="N40" s="24">
        <v>11</v>
      </c>
      <c r="O40" s="24">
        <v>12</v>
      </c>
      <c r="P40" s="24">
        <v>13</v>
      </c>
      <c r="Q40" s="24">
        <v>14</v>
      </c>
      <c r="R40" s="24">
        <v>15</v>
      </c>
      <c r="S40" s="24">
        <v>16</v>
      </c>
      <c r="T40" s="24">
        <v>17</v>
      </c>
      <c r="U40" s="24">
        <v>18</v>
      </c>
      <c r="V40" s="24">
        <v>19</v>
      </c>
      <c r="W40" s="24">
        <v>20</v>
      </c>
      <c r="X40" s="24">
        <v>21</v>
      </c>
      <c r="Y40" s="24">
        <v>22</v>
      </c>
    </row>
    <row r="41" spans="1:25" ht="19.5" customHeight="1">
      <c r="A41" s="45"/>
      <c r="B41" s="24"/>
      <c r="C41" s="24"/>
      <c r="D41" s="24"/>
      <c r="E41" s="24"/>
      <c r="F41" s="24"/>
      <c r="G41" s="24"/>
      <c r="H41" s="24"/>
      <c r="I41" s="24"/>
      <c r="J41" s="24"/>
      <c r="K41" s="55" t="s">
        <v>83</v>
      </c>
      <c r="L41" s="56"/>
      <c r="M41" s="57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ht="96">
      <c r="A42" s="46"/>
      <c r="B42" s="1" t="s">
        <v>25</v>
      </c>
      <c r="C42" s="1" t="s">
        <v>1</v>
      </c>
      <c r="D42" s="1" t="s">
        <v>0</v>
      </c>
      <c r="E42" s="1" t="s">
        <v>2</v>
      </c>
      <c r="F42" s="1" t="s">
        <v>3</v>
      </c>
      <c r="G42" s="1" t="s">
        <v>89</v>
      </c>
      <c r="H42" s="1" t="s">
        <v>90</v>
      </c>
      <c r="I42" s="1" t="s">
        <v>4</v>
      </c>
      <c r="J42" s="1" t="s">
        <v>91</v>
      </c>
      <c r="K42" s="1" t="s">
        <v>46</v>
      </c>
      <c r="L42" s="1" t="s">
        <v>47</v>
      </c>
      <c r="M42" s="1" t="s">
        <v>49</v>
      </c>
      <c r="N42" s="1" t="s">
        <v>8</v>
      </c>
      <c r="O42" s="1" t="s">
        <v>6</v>
      </c>
      <c r="P42" s="1" t="s">
        <v>7</v>
      </c>
      <c r="Q42" s="1" t="s">
        <v>9</v>
      </c>
      <c r="R42" s="2" t="s">
        <v>22</v>
      </c>
      <c r="S42" s="1" t="s">
        <v>92</v>
      </c>
      <c r="T42" s="1" t="s">
        <v>14</v>
      </c>
      <c r="U42" s="1" t="s">
        <v>10</v>
      </c>
      <c r="V42" s="1" t="s">
        <v>13</v>
      </c>
      <c r="W42" s="1" t="s">
        <v>7</v>
      </c>
      <c r="X42" s="1" t="s">
        <v>11</v>
      </c>
      <c r="Y42" s="1" t="s">
        <v>12</v>
      </c>
    </row>
    <row r="43" spans="1:25" ht="34.5" customHeight="1">
      <c r="A43" s="26" t="s">
        <v>20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7"/>
      <c r="N43" s="27"/>
      <c r="O43" s="3"/>
      <c r="P43" s="28"/>
      <c r="Q43" s="3"/>
      <c r="R43" s="3"/>
      <c r="S43" s="3"/>
      <c r="T43" s="3"/>
      <c r="U43" s="3"/>
      <c r="V43" s="4"/>
      <c r="W43" s="4"/>
      <c r="X43" s="4"/>
      <c r="Y43" s="4"/>
    </row>
    <row r="44" spans="1:25" ht="24">
      <c r="A44" s="26" t="s">
        <v>28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9"/>
      <c r="N44" s="29"/>
      <c r="O44" s="9">
        <v>30</v>
      </c>
      <c r="P44" s="9">
        <v>5</v>
      </c>
      <c r="Q44" s="3">
        <v>40</v>
      </c>
      <c r="R44" s="3">
        <v>2</v>
      </c>
      <c r="S44" s="3">
        <v>2</v>
      </c>
      <c r="T44" s="3">
        <v>15</v>
      </c>
      <c r="U44" s="3">
        <v>2</v>
      </c>
      <c r="V44" s="4">
        <v>3</v>
      </c>
      <c r="W44" s="4">
        <v>5</v>
      </c>
      <c r="X44" s="4">
        <v>10</v>
      </c>
      <c r="Y44" s="4">
        <v>1</v>
      </c>
    </row>
    <row r="45" spans="1:25" ht="36">
      <c r="A45" s="26" t="s">
        <v>21</v>
      </c>
      <c r="B45" s="3"/>
      <c r="C45" s="3"/>
      <c r="D45" s="3"/>
      <c r="E45" s="3"/>
      <c r="F45" s="3"/>
      <c r="G45" s="3"/>
      <c r="H45" s="3"/>
      <c r="I45" s="5"/>
      <c r="J45" s="5"/>
      <c r="K45" s="5"/>
      <c r="L45" s="5"/>
      <c r="M45" s="30"/>
      <c r="N45" s="31">
        <v>40811</v>
      </c>
      <c r="O45" s="30">
        <f aca="true" t="shared" si="3" ref="O45:Y45">O44+N45</f>
        <v>40841</v>
      </c>
      <c r="P45" s="30">
        <f t="shared" si="3"/>
        <v>40846</v>
      </c>
      <c r="Q45" s="5">
        <f t="shared" si="3"/>
        <v>40886</v>
      </c>
      <c r="R45" s="5">
        <f t="shared" si="3"/>
        <v>40888</v>
      </c>
      <c r="S45" s="5">
        <f t="shared" si="3"/>
        <v>40890</v>
      </c>
      <c r="T45" s="5">
        <f t="shared" si="3"/>
        <v>40905</v>
      </c>
      <c r="U45" s="5">
        <f t="shared" si="3"/>
        <v>40907</v>
      </c>
      <c r="V45" s="5">
        <f t="shared" si="3"/>
        <v>40910</v>
      </c>
      <c r="W45" s="5">
        <f t="shared" si="3"/>
        <v>40915</v>
      </c>
      <c r="X45" s="5">
        <f t="shared" si="3"/>
        <v>40925</v>
      </c>
      <c r="Y45" s="5">
        <f t="shared" si="3"/>
        <v>40926</v>
      </c>
    </row>
    <row r="46" spans="1:25" ht="12">
      <c r="A46" s="26" t="s">
        <v>94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9"/>
      <c r="N46" s="42" t="str">
        <f>+IF(N45-$X$2&gt;0,N45-$X$2,"NO TIENE")</f>
        <v>NO TIENE</v>
      </c>
      <c r="O46" s="42" t="str">
        <f aca="true" t="shared" si="4" ref="O46:Y46">+IF(O45-$X$2&gt;0,O45-$X$2,"NO TIENE")</f>
        <v>NO TIENE</v>
      </c>
      <c r="P46" s="42" t="str">
        <f t="shared" si="4"/>
        <v>NO TIENE</v>
      </c>
      <c r="Q46" s="42" t="str">
        <f t="shared" si="4"/>
        <v>NO TIENE</v>
      </c>
      <c r="R46" s="42" t="str">
        <f t="shared" si="4"/>
        <v>NO TIENE</v>
      </c>
      <c r="S46" s="42" t="str">
        <f t="shared" si="4"/>
        <v>NO TIENE</v>
      </c>
      <c r="T46" s="42" t="str">
        <f t="shared" si="4"/>
        <v>NO TIENE</v>
      </c>
      <c r="U46" s="42" t="str">
        <f t="shared" si="4"/>
        <v>NO TIENE</v>
      </c>
      <c r="V46" s="42" t="str">
        <f t="shared" si="4"/>
        <v>NO TIENE</v>
      </c>
      <c r="W46" s="42" t="str">
        <f t="shared" si="4"/>
        <v>NO TIENE</v>
      </c>
      <c r="X46" s="42" t="str">
        <f t="shared" si="4"/>
        <v>NO TIENE</v>
      </c>
      <c r="Y46" s="42" t="str">
        <f t="shared" si="4"/>
        <v>NO TIENE</v>
      </c>
    </row>
    <row r="47" spans="1:25" ht="36">
      <c r="A47" s="26" t="s">
        <v>18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9" t="s">
        <v>66</v>
      </c>
      <c r="N47" s="29" t="s">
        <v>54</v>
      </c>
      <c r="O47" s="9" t="s">
        <v>63</v>
      </c>
      <c r="P47" s="9" t="s">
        <v>50</v>
      </c>
      <c r="Q47" s="3" t="s">
        <v>51</v>
      </c>
      <c r="R47" s="3" t="s">
        <v>51</v>
      </c>
      <c r="S47" s="3" t="s">
        <v>51</v>
      </c>
      <c r="T47" s="3" t="s">
        <v>50</v>
      </c>
      <c r="U47" s="3" t="s">
        <v>50</v>
      </c>
      <c r="V47" s="3" t="s">
        <v>50</v>
      </c>
      <c r="W47" s="3" t="s">
        <v>50</v>
      </c>
      <c r="X47" s="4" t="s">
        <v>52</v>
      </c>
      <c r="Y47" s="4" t="s">
        <v>53</v>
      </c>
    </row>
    <row r="48" spans="1:25" ht="36">
      <c r="A48" s="26" t="s">
        <v>16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9" t="s">
        <v>65</v>
      </c>
      <c r="N48" s="29"/>
      <c r="O48" s="9"/>
      <c r="P48" s="9"/>
      <c r="Q48" s="3"/>
      <c r="R48" s="3"/>
      <c r="S48" s="3"/>
      <c r="T48" s="3"/>
      <c r="U48" s="3"/>
      <c r="V48" s="4"/>
      <c r="W48" s="4"/>
      <c r="X48" s="4"/>
      <c r="Y48" s="4"/>
    </row>
    <row r="49" spans="1:25" ht="163.5" customHeight="1">
      <c r="A49" s="26" t="s">
        <v>17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N49" s="4" t="s">
        <v>69</v>
      </c>
      <c r="O49" s="35"/>
      <c r="P49" s="35"/>
      <c r="Q49" s="3"/>
      <c r="R49" s="3"/>
      <c r="S49" s="3"/>
      <c r="T49" s="3"/>
      <c r="U49" s="3"/>
      <c r="V49" s="4"/>
      <c r="W49" s="4"/>
      <c r="X49" s="4"/>
      <c r="Y49" s="3"/>
    </row>
    <row r="50" spans="1:25" ht="160.5" customHeight="1">
      <c r="A50" s="26" t="s">
        <v>19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N50" s="4" t="s">
        <v>70</v>
      </c>
      <c r="O50" s="8"/>
      <c r="P50" s="8"/>
      <c r="Q50" s="3"/>
      <c r="R50" s="3"/>
      <c r="S50" s="3"/>
      <c r="T50" s="3"/>
      <c r="U50" s="3"/>
      <c r="V50" s="4"/>
      <c r="W50" s="4"/>
      <c r="X50" s="4"/>
      <c r="Y50" s="4"/>
    </row>
    <row r="51" spans="1:25" ht="12">
      <c r="A51" s="23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ht="12">
      <c r="A52" s="23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ht="54" customHeight="1">
      <c r="A53" s="23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s="11" customFormat="1" ht="54" customHeight="1">
      <c r="A54" s="23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s="11" customFormat="1" ht="54" customHeight="1">
      <c r="A55" s="23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s="11" customFormat="1" ht="54" customHeight="1">
      <c r="A56" s="23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s="11" customFormat="1" ht="54" customHeight="1">
      <c r="A57" s="23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s="11" customFormat="1" ht="54" customHeight="1">
      <c r="A58" s="23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s="11" customFormat="1" ht="12">
      <c r="A59" s="23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s="11" customFormat="1" ht="12">
      <c r="A60" s="23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s="11" customFormat="1" ht="12">
      <c r="A61" s="23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s="11" customFormat="1" ht="12">
      <c r="A62" s="54" t="s">
        <v>96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</row>
    <row r="63" spans="1:25" s="11" customFormat="1" ht="12">
      <c r="A63" s="23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s="11" customFormat="1" ht="12">
      <c r="A64" s="23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ht="15.75">
      <c r="A65" s="47" t="s">
        <v>56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</row>
    <row r="66" spans="1:25" ht="12">
      <c r="A66" s="58" t="s">
        <v>15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</row>
    <row r="67" spans="1:25" ht="15" customHeight="1">
      <c r="A67" s="44" t="s">
        <v>26</v>
      </c>
      <c r="B67" s="24">
        <v>1</v>
      </c>
      <c r="C67" s="24">
        <v>2</v>
      </c>
      <c r="D67" s="24">
        <v>3</v>
      </c>
      <c r="E67" s="24">
        <v>4</v>
      </c>
      <c r="F67" s="24">
        <v>5</v>
      </c>
      <c r="G67" s="24">
        <v>6</v>
      </c>
      <c r="H67" s="24">
        <v>7</v>
      </c>
      <c r="I67" s="24">
        <v>8</v>
      </c>
      <c r="J67" s="24">
        <v>9</v>
      </c>
      <c r="K67" s="51">
        <v>10</v>
      </c>
      <c r="L67" s="52"/>
      <c r="M67" s="53"/>
      <c r="N67" s="24">
        <v>11</v>
      </c>
      <c r="O67" s="24">
        <v>12</v>
      </c>
      <c r="P67" s="24">
        <v>13</v>
      </c>
      <c r="Q67" s="24">
        <v>14</v>
      </c>
      <c r="R67" s="24">
        <v>15</v>
      </c>
      <c r="S67" s="24">
        <v>16</v>
      </c>
      <c r="T67" s="24">
        <v>17</v>
      </c>
      <c r="U67" s="24">
        <v>18</v>
      </c>
      <c r="V67" s="24">
        <v>19</v>
      </c>
      <c r="W67" s="24">
        <v>20</v>
      </c>
      <c r="X67" s="24">
        <v>21</v>
      </c>
      <c r="Y67" s="24">
        <v>22</v>
      </c>
    </row>
    <row r="68" spans="1:25" ht="12">
      <c r="A68" s="45"/>
      <c r="B68" s="24"/>
      <c r="C68" s="24"/>
      <c r="D68" s="24"/>
      <c r="E68" s="24"/>
      <c r="F68" s="24"/>
      <c r="G68" s="24"/>
      <c r="H68" s="24"/>
      <c r="I68" s="24"/>
      <c r="J68" s="24"/>
      <c r="K68" s="55" t="s">
        <v>83</v>
      </c>
      <c r="L68" s="56"/>
      <c r="M68" s="57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1:25" ht="96">
      <c r="A69" s="46"/>
      <c r="B69" s="1" t="s">
        <v>25</v>
      </c>
      <c r="C69" s="1" t="s">
        <v>1</v>
      </c>
      <c r="D69" s="1" t="s">
        <v>0</v>
      </c>
      <c r="E69" s="1" t="s">
        <v>2</v>
      </c>
      <c r="F69" s="1" t="s">
        <v>3</v>
      </c>
      <c r="G69" s="1" t="s">
        <v>89</v>
      </c>
      <c r="H69" s="1" t="s">
        <v>90</v>
      </c>
      <c r="I69" s="1" t="s">
        <v>4</v>
      </c>
      <c r="J69" s="1" t="s">
        <v>91</v>
      </c>
      <c r="K69" s="1" t="s">
        <v>46</v>
      </c>
      <c r="L69" s="1" t="s">
        <v>47</v>
      </c>
      <c r="M69" s="1" t="s">
        <v>49</v>
      </c>
      <c r="N69" s="1" t="s">
        <v>8</v>
      </c>
      <c r="O69" s="1" t="s">
        <v>6</v>
      </c>
      <c r="P69" s="1" t="s">
        <v>7</v>
      </c>
      <c r="Q69" s="1" t="s">
        <v>9</v>
      </c>
      <c r="R69" s="2" t="s">
        <v>22</v>
      </c>
      <c r="S69" s="1" t="s">
        <v>92</v>
      </c>
      <c r="T69" s="1" t="s">
        <v>14</v>
      </c>
      <c r="U69" s="1" t="s">
        <v>10</v>
      </c>
      <c r="V69" s="1" t="s">
        <v>13</v>
      </c>
      <c r="W69" s="1" t="s">
        <v>7</v>
      </c>
      <c r="X69" s="1" t="s">
        <v>11</v>
      </c>
      <c r="Y69" s="1" t="s">
        <v>12</v>
      </c>
    </row>
    <row r="70" spans="1:25" ht="24">
      <c r="A70" s="26" t="s">
        <v>20</v>
      </c>
      <c r="B70" s="3"/>
      <c r="C70" s="3"/>
      <c r="D70" s="3"/>
      <c r="E70" s="3"/>
      <c r="F70" s="4"/>
      <c r="G70" s="3"/>
      <c r="H70" s="3"/>
      <c r="I70" s="7"/>
      <c r="J70" s="36"/>
      <c r="K70" s="28"/>
      <c r="L70" s="3"/>
      <c r="M70" s="3"/>
      <c r="N70" s="3"/>
      <c r="O70" s="3"/>
      <c r="P70" s="3"/>
      <c r="Q70" s="3"/>
      <c r="R70" s="3"/>
      <c r="S70" s="3"/>
      <c r="T70" s="4"/>
      <c r="U70" s="4"/>
      <c r="V70" s="4"/>
      <c r="W70" s="4"/>
      <c r="X70" s="4"/>
      <c r="Y70" s="4"/>
    </row>
    <row r="71" spans="1:25" ht="12">
      <c r="A71" s="26" t="s">
        <v>28</v>
      </c>
      <c r="B71" s="3"/>
      <c r="C71" s="3"/>
      <c r="D71" s="3"/>
      <c r="E71" s="3"/>
      <c r="F71" s="3"/>
      <c r="G71" s="3"/>
      <c r="H71" s="3"/>
      <c r="I71" s="3"/>
      <c r="J71" s="9"/>
      <c r="K71" s="9">
        <v>50</v>
      </c>
      <c r="L71" s="3">
        <v>50</v>
      </c>
      <c r="M71" s="3">
        <v>50</v>
      </c>
      <c r="N71" s="3">
        <v>1</v>
      </c>
      <c r="O71" s="3">
        <v>1</v>
      </c>
      <c r="P71" s="3">
        <v>5</v>
      </c>
      <c r="Q71" s="3">
        <v>40</v>
      </c>
      <c r="R71" s="3">
        <v>2</v>
      </c>
      <c r="S71" s="3">
        <v>7</v>
      </c>
      <c r="T71" s="3">
        <v>20</v>
      </c>
      <c r="U71" s="3">
        <v>15</v>
      </c>
      <c r="V71" s="4">
        <v>2</v>
      </c>
      <c r="W71" s="4">
        <v>7</v>
      </c>
      <c r="X71" s="4">
        <v>5</v>
      </c>
      <c r="Y71" s="4">
        <v>2</v>
      </c>
    </row>
    <row r="72" spans="1:25" ht="24">
      <c r="A72" s="26" t="s">
        <v>21</v>
      </c>
      <c r="B72" s="3"/>
      <c r="C72" s="3"/>
      <c r="D72" s="3"/>
      <c r="E72" s="3"/>
      <c r="F72" s="3"/>
      <c r="G72" s="3"/>
      <c r="H72" s="3"/>
      <c r="I72" s="3"/>
      <c r="J72" s="30">
        <v>40809</v>
      </c>
      <c r="K72" s="30">
        <f aca="true" t="shared" si="5" ref="K72:Y72">J72+K71</f>
        <v>40859</v>
      </c>
      <c r="L72" s="5">
        <f t="shared" si="5"/>
        <v>40909</v>
      </c>
      <c r="M72" s="5">
        <f t="shared" si="5"/>
        <v>40959</v>
      </c>
      <c r="N72" s="5">
        <f t="shared" si="5"/>
        <v>40960</v>
      </c>
      <c r="O72" s="5">
        <f t="shared" si="5"/>
        <v>40961</v>
      </c>
      <c r="P72" s="5">
        <f t="shared" si="5"/>
        <v>40966</v>
      </c>
      <c r="Q72" s="5">
        <f t="shared" si="5"/>
        <v>41006</v>
      </c>
      <c r="R72" s="5">
        <f t="shared" si="5"/>
        <v>41008</v>
      </c>
      <c r="S72" s="5">
        <f t="shared" si="5"/>
        <v>41015</v>
      </c>
      <c r="T72" s="5">
        <f t="shared" si="5"/>
        <v>41035</v>
      </c>
      <c r="U72" s="5">
        <f t="shared" si="5"/>
        <v>41050</v>
      </c>
      <c r="V72" s="5">
        <f t="shared" si="5"/>
        <v>41052</v>
      </c>
      <c r="W72" s="5">
        <f t="shared" si="5"/>
        <v>41059</v>
      </c>
      <c r="X72" s="5">
        <f t="shared" si="5"/>
        <v>41064</v>
      </c>
      <c r="Y72" s="5">
        <f t="shared" si="5"/>
        <v>41066</v>
      </c>
    </row>
    <row r="73" spans="1:25" ht="12">
      <c r="A73" s="26" t="s">
        <v>94</v>
      </c>
      <c r="B73" s="16"/>
      <c r="C73" s="16"/>
      <c r="D73" s="16"/>
      <c r="E73" s="16"/>
      <c r="F73" s="16"/>
      <c r="G73" s="16"/>
      <c r="H73" s="16"/>
      <c r="I73" s="16"/>
      <c r="J73" s="42" t="str">
        <f>+IF(J72-$X$2&gt;0,J72-$X$2,"NO TIENE")</f>
        <v>NO TIENE</v>
      </c>
      <c r="K73" s="42" t="str">
        <f aca="true" t="shared" si="6" ref="K73:Y73">+IF(K72-$X$2&gt;0,K72-$X$2,"NO TIENE")</f>
        <v>NO TIENE</v>
      </c>
      <c r="L73" s="42" t="str">
        <f t="shared" si="6"/>
        <v>NO TIENE</v>
      </c>
      <c r="M73" s="42" t="str">
        <f t="shared" si="6"/>
        <v>NO TIENE</v>
      </c>
      <c r="N73" s="42" t="str">
        <f t="shared" si="6"/>
        <v>NO TIENE</v>
      </c>
      <c r="O73" s="42" t="str">
        <f t="shared" si="6"/>
        <v>NO TIENE</v>
      </c>
      <c r="P73" s="42" t="str">
        <f t="shared" si="6"/>
        <v>NO TIENE</v>
      </c>
      <c r="Q73" s="42">
        <f t="shared" si="6"/>
        <v>39</v>
      </c>
      <c r="R73" s="42">
        <f t="shared" si="6"/>
        <v>41</v>
      </c>
      <c r="S73" s="42">
        <f t="shared" si="6"/>
        <v>48</v>
      </c>
      <c r="T73" s="42">
        <f t="shared" si="6"/>
        <v>68</v>
      </c>
      <c r="U73" s="42">
        <f t="shared" si="6"/>
        <v>83</v>
      </c>
      <c r="V73" s="42">
        <f t="shared" si="6"/>
        <v>85</v>
      </c>
      <c r="W73" s="42">
        <f t="shared" si="6"/>
        <v>92</v>
      </c>
      <c r="X73" s="42">
        <f t="shared" si="6"/>
        <v>97</v>
      </c>
      <c r="Y73" s="42">
        <f t="shared" si="6"/>
        <v>99</v>
      </c>
    </row>
    <row r="74" spans="1:25" ht="59.25" customHeight="1">
      <c r="A74" s="26" t="s">
        <v>18</v>
      </c>
      <c r="B74" s="3"/>
      <c r="C74" s="3"/>
      <c r="D74" s="3"/>
      <c r="E74" s="3"/>
      <c r="F74" s="3"/>
      <c r="G74" s="3"/>
      <c r="H74" s="3"/>
      <c r="I74" s="9"/>
      <c r="J74" s="9" t="s">
        <v>73</v>
      </c>
      <c r="K74" s="9" t="s">
        <v>74</v>
      </c>
      <c r="L74" s="9" t="s">
        <v>74</v>
      </c>
      <c r="M74" s="9" t="s">
        <v>74</v>
      </c>
      <c r="N74" s="9" t="s">
        <v>74</v>
      </c>
      <c r="O74" s="9" t="s">
        <v>75</v>
      </c>
      <c r="P74" s="9" t="s">
        <v>75</v>
      </c>
      <c r="Q74" s="3" t="s">
        <v>76</v>
      </c>
      <c r="R74" s="3" t="s">
        <v>76</v>
      </c>
      <c r="S74" s="3" t="s">
        <v>76</v>
      </c>
      <c r="T74" s="9" t="s">
        <v>74</v>
      </c>
      <c r="U74" s="9" t="s">
        <v>74</v>
      </c>
      <c r="V74" s="9" t="s">
        <v>75</v>
      </c>
      <c r="W74" s="9" t="s">
        <v>75</v>
      </c>
      <c r="X74" s="3" t="s">
        <v>76</v>
      </c>
      <c r="Y74" s="3" t="s">
        <v>76</v>
      </c>
    </row>
    <row r="75" spans="1:25" ht="36">
      <c r="A75" s="26" t="s">
        <v>16</v>
      </c>
      <c r="B75" s="3"/>
      <c r="C75" s="3"/>
      <c r="D75" s="3"/>
      <c r="E75" s="3"/>
      <c r="F75" s="3"/>
      <c r="G75" s="3"/>
      <c r="H75" s="3"/>
      <c r="I75" s="9"/>
      <c r="J75" s="9"/>
      <c r="K75" s="9" t="s">
        <v>75</v>
      </c>
      <c r="L75" s="9" t="s">
        <v>75</v>
      </c>
      <c r="M75" s="9" t="s">
        <v>75</v>
      </c>
      <c r="N75" s="3"/>
      <c r="O75" s="9" t="s">
        <v>77</v>
      </c>
      <c r="P75" s="3"/>
      <c r="Q75" s="3"/>
      <c r="R75" s="3"/>
      <c r="S75" s="3"/>
      <c r="T75" s="9" t="s">
        <v>75</v>
      </c>
      <c r="U75" s="9" t="s">
        <v>73</v>
      </c>
      <c r="V75" s="9" t="s">
        <v>77</v>
      </c>
      <c r="W75" s="4"/>
      <c r="X75" s="4"/>
      <c r="Y75" s="4"/>
    </row>
    <row r="76" spans="1:25" ht="94.5" customHeight="1">
      <c r="A76" s="26" t="s">
        <v>17</v>
      </c>
      <c r="B76" s="3"/>
      <c r="C76" s="3"/>
      <c r="D76" s="3"/>
      <c r="E76" s="3"/>
      <c r="F76" s="3"/>
      <c r="G76" s="3"/>
      <c r="H76" s="3"/>
      <c r="J76" s="9" t="s">
        <v>71</v>
      </c>
      <c r="K76" s="9"/>
      <c r="L76" s="9"/>
      <c r="M76" s="9"/>
      <c r="N76" s="3"/>
      <c r="O76" s="3"/>
      <c r="P76" s="3"/>
      <c r="Q76" s="3"/>
      <c r="R76" s="3"/>
      <c r="S76" s="3"/>
      <c r="T76" s="3"/>
      <c r="U76" s="3"/>
      <c r="V76" s="4"/>
      <c r="W76" s="4"/>
      <c r="X76" s="4"/>
      <c r="Y76" s="3"/>
    </row>
    <row r="77" spans="1:25" ht="80.25" customHeight="1">
      <c r="A77" s="26" t="s">
        <v>19</v>
      </c>
      <c r="B77" s="3"/>
      <c r="C77" s="3"/>
      <c r="D77" s="3"/>
      <c r="E77" s="3"/>
      <c r="F77" s="3"/>
      <c r="G77" s="3"/>
      <c r="H77" s="3"/>
      <c r="I77" s="9"/>
      <c r="J77" s="9" t="s">
        <v>72</v>
      </c>
      <c r="K77" s="9"/>
      <c r="L77" s="9"/>
      <c r="M77" s="9"/>
      <c r="N77" s="3"/>
      <c r="O77" s="3"/>
      <c r="P77" s="3"/>
      <c r="Q77" s="3"/>
      <c r="R77" s="3"/>
      <c r="S77" s="3"/>
      <c r="T77" s="3"/>
      <c r="U77" s="3"/>
      <c r="V77" s="4"/>
      <c r="W77" s="4"/>
      <c r="X77" s="4"/>
      <c r="Y77" s="4"/>
    </row>
    <row r="81" spans="1:25" ht="12">
      <c r="A81" s="59" t="s">
        <v>57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</row>
    <row r="82" spans="1:25" ht="12">
      <c r="A82" s="58" t="s">
        <v>15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</row>
    <row r="83" spans="1:25" ht="12">
      <c r="A83" s="44" t="s">
        <v>26</v>
      </c>
      <c r="B83" s="24">
        <v>1</v>
      </c>
      <c r="C83" s="24">
        <v>2</v>
      </c>
      <c r="D83" s="24">
        <v>3</v>
      </c>
      <c r="E83" s="24">
        <v>4</v>
      </c>
      <c r="F83" s="24">
        <v>5</v>
      </c>
      <c r="G83" s="24">
        <v>6</v>
      </c>
      <c r="H83" s="24">
        <v>7</v>
      </c>
      <c r="I83" s="24">
        <v>8</v>
      </c>
      <c r="J83" s="24">
        <v>9</v>
      </c>
      <c r="K83" s="51">
        <v>10</v>
      </c>
      <c r="L83" s="52"/>
      <c r="M83" s="53"/>
      <c r="N83" s="24">
        <v>11</v>
      </c>
      <c r="O83" s="24">
        <v>12</v>
      </c>
      <c r="P83" s="24">
        <v>13</v>
      </c>
      <c r="Q83" s="24">
        <v>14</v>
      </c>
      <c r="R83" s="24">
        <v>15</v>
      </c>
      <c r="S83" s="24">
        <v>16</v>
      </c>
      <c r="T83" s="24">
        <v>17</v>
      </c>
      <c r="U83" s="24">
        <v>18</v>
      </c>
      <c r="V83" s="24">
        <v>19</v>
      </c>
      <c r="W83" s="24">
        <v>20</v>
      </c>
      <c r="X83" s="24">
        <v>21</v>
      </c>
      <c r="Y83" s="24">
        <v>22</v>
      </c>
    </row>
    <row r="84" spans="1:25" ht="12">
      <c r="A84" s="45"/>
      <c r="B84" s="24"/>
      <c r="C84" s="24"/>
      <c r="D84" s="24"/>
      <c r="E84" s="24"/>
      <c r="F84" s="24"/>
      <c r="G84" s="24"/>
      <c r="H84" s="24"/>
      <c r="I84" s="24"/>
      <c r="J84" s="24"/>
      <c r="K84" s="55" t="s">
        <v>83</v>
      </c>
      <c r="L84" s="56"/>
      <c r="M84" s="57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1:25" ht="96">
      <c r="A85" s="46"/>
      <c r="B85" s="1" t="s">
        <v>25</v>
      </c>
      <c r="C85" s="1" t="s">
        <v>1</v>
      </c>
      <c r="D85" s="1" t="s">
        <v>0</v>
      </c>
      <c r="E85" s="1" t="s">
        <v>2</v>
      </c>
      <c r="F85" s="1" t="s">
        <v>3</v>
      </c>
      <c r="G85" s="1" t="s">
        <v>89</v>
      </c>
      <c r="H85" s="1" t="s">
        <v>90</v>
      </c>
      <c r="I85" s="1" t="s">
        <v>4</v>
      </c>
      <c r="J85" s="1" t="s">
        <v>91</v>
      </c>
      <c r="K85" s="1" t="s">
        <v>46</v>
      </c>
      <c r="L85" s="1" t="s">
        <v>47</v>
      </c>
      <c r="M85" s="1" t="s">
        <v>58</v>
      </c>
      <c r="N85" s="1" t="s">
        <v>8</v>
      </c>
      <c r="O85" s="1" t="s">
        <v>6</v>
      </c>
      <c r="P85" s="1" t="s">
        <v>7</v>
      </c>
      <c r="Q85" s="1" t="s">
        <v>9</v>
      </c>
      <c r="R85" s="2" t="s">
        <v>22</v>
      </c>
      <c r="S85" s="1" t="s">
        <v>92</v>
      </c>
      <c r="T85" s="1" t="s">
        <v>14</v>
      </c>
      <c r="U85" s="1" t="s">
        <v>10</v>
      </c>
      <c r="V85" s="1" t="s">
        <v>13</v>
      </c>
      <c r="W85" s="1" t="s">
        <v>7</v>
      </c>
      <c r="X85" s="1" t="s">
        <v>11</v>
      </c>
      <c r="Y85" s="1" t="s">
        <v>12</v>
      </c>
    </row>
    <row r="86" spans="1:25" ht="26.25" customHeight="1">
      <c r="A86" s="26" t="s">
        <v>20</v>
      </c>
      <c r="B86" s="7"/>
      <c r="C86" s="3"/>
      <c r="D86" s="36"/>
      <c r="E86" s="37"/>
      <c r="F86" s="4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4"/>
      <c r="Y86" s="4"/>
    </row>
    <row r="87" spans="1:25" ht="12">
      <c r="A87" s="26" t="s">
        <v>28</v>
      </c>
      <c r="B87" s="3"/>
      <c r="C87" s="3">
        <v>30</v>
      </c>
      <c r="D87" s="3">
        <v>5</v>
      </c>
      <c r="E87" s="4">
        <v>3</v>
      </c>
      <c r="F87" s="3">
        <v>3</v>
      </c>
      <c r="G87" s="3">
        <v>2</v>
      </c>
      <c r="H87" s="3">
        <v>1</v>
      </c>
      <c r="I87" s="3">
        <v>2</v>
      </c>
      <c r="J87" s="3">
        <v>60</v>
      </c>
      <c r="K87" s="3">
        <v>15</v>
      </c>
      <c r="L87" s="3">
        <v>30</v>
      </c>
      <c r="M87" s="3">
        <v>30</v>
      </c>
      <c r="N87" s="3">
        <v>2</v>
      </c>
      <c r="O87" s="3">
        <v>2</v>
      </c>
      <c r="P87" s="3">
        <v>1</v>
      </c>
      <c r="Q87" s="3">
        <v>30</v>
      </c>
      <c r="R87" s="3">
        <v>2</v>
      </c>
      <c r="S87" s="4">
        <v>2</v>
      </c>
      <c r="T87" s="4">
        <v>15</v>
      </c>
      <c r="U87" s="4">
        <v>2</v>
      </c>
      <c r="V87" s="4">
        <v>2</v>
      </c>
      <c r="W87" s="4">
        <v>2</v>
      </c>
      <c r="X87" s="4">
        <v>15</v>
      </c>
      <c r="Y87" s="4">
        <v>5</v>
      </c>
    </row>
    <row r="88" spans="1:25" ht="24">
      <c r="A88" s="26" t="s">
        <v>21</v>
      </c>
      <c r="B88" s="38">
        <v>40801</v>
      </c>
      <c r="C88" s="38">
        <f aca="true" t="shared" si="7" ref="C88:Y88">C87+B88</f>
        <v>40831</v>
      </c>
      <c r="D88" s="38">
        <f t="shared" si="7"/>
        <v>40836</v>
      </c>
      <c r="E88" s="38">
        <f t="shared" si="7"/>
        <v>40839</v>
      </c>
      <c r="F88" s="38">
        <f t="shared" si="7"/>
        <v>40842</v>
      </c>
      <c r="G88" s="38">
        <f t="shared" si="7"/>
        <v>40844</v>
      </c>
      <c r="H88" s="38">
        <f t="shared" si="7"/>
        <v>40845</v>
      </c>
      <c r="I88" s="38">
        <f t="shared" si="7"/>
        <v>40847</v>
      </c>
      <c r="J88" s="38">
        <f t="shared" si="7"/>
        <v>40907</v>
      </c>
      <c r="K88" s="38">
        <f t="shared" si="7"/>
        <v>40922</v>
      </c>
      <c r="L88" s="38">
        <f t="shared" si="7"/>
        <v>40952</v>
      </c>
      <c r="M88" s="38">
        <f t="shared" si="7"/>
        <v>40982</v>
      </c>
      <c r="N88" s="38">
        <f t="shared" si="7"/>
        <v>40984</v>
      </c>
      <c r="O88" s="38">
        <f t="shared" si="7"/>
        <v>40986</v>
      </c>
      <c r="P88" s="38">
        <f t="shared" si="7"/>
        <v>40987</v>
      </c>
      <c r="Q88" s="38">
        <f t="shared" si="7"/>
        <v>41017</v>
      </c>
      <c r="R88" s="38">
        <f t="shared" si="7"/>
        <v>41019</v>
      </c>
      <c r="S88" s="38">
        <f t="shared" si="7"/>
        <v>41021</v>
      </c>
      <c r="T88" s="38">
        <f t="shared" si="7"/>
        <v>41036</v>
      </c>
      <c r="U88" s="38">
        <f t="shared" si="7"/>
        <v>41038</v>
      </c>
      <c r="V88" s="38">
        <f t="shared" si="7"/>
        <v>41040</v>
      </c>
      <c r="W88" s="38">
        <f t="shared" si="7"/>
        <v>41042</v>
      </c>
      <c r="X88" s="38">
        <f t="shared" si="7"/>
        <v>41057</v>
      </c>
      <c r="Y88" s="38">
        <f t="shared" si="7"/>
        <v>41062</v>
      </c>
    </row>
    <row r="89" spans="1:25" ht="12">
      <c r="A89" s="26" t="s">
        <v>94</v>
      </c>
      <c r="B89" s="42" t="str">
        <f>+IF(B88-$X$2&gt;0,B88-$X$2,"NO TIENE")</f>
        <v>NO TIENE</v>
      </c>
      <c r="C89" s="42" t="str">
        <f aca="true" t="shared" si="8" ref="C89:Y89">+IF(C88-$X$2&gt;0,C88-$X$2,"NO TIENE")</f>
        <v>NO TIENE</v>
      </c>
      <c r="D89" s="42" t="str">
        <f t="shared" si="8"/>
        <v>NO TIENE</v>
      </c>
      <c r="E89" s="42" t="str">
        <f t="shared" si="8"/>
        <v>NO TIENE</v>
      </c>
      <c r="F89" s="42" t="str">
        <f t="shared" si="8"/>
        <v>NO TIENE</v>
      </c>
      <c r="G89" s="42" t="str">
        <f t="shared" si="8"/>
        <v>NO TIENE</v>
      </c>
      <c r="H89" s="42" t="str">
        <f t="shared" si="8"/>
        <v>NO TIENE</v>
      </c>
      <c r="I89" s="42" t="str">
        <f t="shared" si="8"/>
        <v>NO TIENE</v>
      </c>
      <c r="J89" s="42" t="str">
        <f t="shared" si="8"/>
        <v>NO TIENE</v>
      </c>
      <c r="K89" s="42" t="str">
        <f t="shared" si="8"/>
        <v>NO TIENE</v>
      </c>
      <c r="L89" s="42" t="str">
        <f t="shared" si="8"/>
        <v>NO TIENE</v>
      </c>
      <c r="M89" s="42">
        <f t="shared" si="8"/>
        <v>15</v>
      </c>
      <c r="N89" s="42">
        <f t="shared" si="8"/>
        <v>17</v>
      </c>
      <c r="O89" s="42">
        <f t="shared" si="8"/>
        <v>19</v>
      </c>
      <c r="P89" s="42">
        <f t="shared" si="8"/>
        <v>20</v>
      </c>
      <c r="Q89" s="42">
        <f t="shared" si="8"/>
        <v>50</v>
      </c>
      <c r="R89" s="42">
        <f t="shared" si="8"/>
        <v>52</v>
      </c>
      <c r="S89" s="42">
        <f t="shared" si="8"/>
        <v>54</v>
      </c>
      <c r="T89" s="42">
        <f t="shared" si="8"/>
        <v>69</v>
      </c>
      <c r="U89" s="42">
        <f t="shared" si="8"/>
        <v>71</v>
      </c>
      <c r="V89" s="42">
        <f t="shared" si="8"/>
        <v>73</v>
      </c>
      <c r="W89" s="42">
        <f t="shared" si="8"/>
        <v>75</v>
      </c>
      <c r="X89" s="42">
        <f t="shared" si="8"/>
        <v>90</v>
      </c>
      <c r="Y89" s="42">
        <f t="shared" si="8"/>
        <v>95</v>
      </c>
    </row>
    <row r="90" spans="1:25" ht="60">
      <c r="A90" s="26" t="s">
        <v>18</v>
      </c>
      <c r="B90" s="3" t="s">
        <v>80</v>
      </c>
      <c r="C90" s="3" t="s">
        <v>75</v>
      </c>
      <c r="D90" s="3" t="s">
        <v>75</v>
      </c>
      <c r="E90" s="3" t="s">
        <v>81</v>
      </c>
      <c r="F90" s="3" t="s">
        <v>82</v>
      </c>
      <c r="G90" s="3" t="s">
        <v>29</v>
      </c>
      <c r="H90" s="3" t="s">
        <v>59</v>
      </c>
      <c r="I90" s="3" t="s">
        <v>55</v>
      </c>
      <c r="J90" s="3" t="s">
        <v>60</v>
      </c>
      <c r="K90" s="3" t="s">
        <v>87</v>
      </c>
      <c r="L90" s="3" t="s">
        <v>87</v>
      </c>
      <c r="M90" s="3" t="s">
        <v>87</v>
      </c>
      <c r="N90" s="3" t="s">
        <v>87</v>
      </c>
      <c r="O90" s="3" t="s">
        <v>75</v>
      </c>
      <c r="P90" s="3" t="s">
        <v>75</v>
      </c>
      <c r="Q90" s="3" t="s">
        <v>81</v>
      </c>
      <c r="R90" s="3" t="s">
        <v>81</v>
      </c>
      <c r="S90" s="3" t="s">
        <v>81</v>
      </c>
      <c r="T90" s="3" t="s">
        <v>87</v>
      </c>
      <c r="U90" s="3" t="s">
        <v>87</v>
      </c>
      <c r="V90" s="3" t="s">
        <v>75</v>
      </c>
      <c r="W90" s="3" t="s">
        <v>75</v>
      </c>
      <c r="X90" s="3" t="s">
        <v>81</v>
      </c>
      <c r="Y90" s="3" t="s">
        <v>81</v>
      </c>
    </row>
    <row r="91" spans="1:25" ht="60">
      <c r="A91" s="26" t="s">
        <v>16</v>
      </c>
      <c r="B91" s="3" t="s">
        <v>84</v>
      </c>
      <c r="C91" s="3" t="s">
        <v>84</v>
      </c>
      <c r="D91" s="3" t="s">
        <v>85</v>
      </c>
      <c r="E91" s="3" t="s">
        <v>86</v>
      </c>
      <c r="F91" s="3"/>
      <c r="G91" s="3" t="s">
        <v>75</v>
      </c>
      <c r="H91" s="3" t="s">
        <v>75</v>
      </c>
      <c r="I91" s="3" t="s">
        <v>75</v>
      </c>
      <c r="J91" s="3" t="s">
        <v>75</v>
      </c>
      <c r="K91" s="3" t="s">
        <v>75</v>
      </c>
      <c r="L91" s="3" t="s">
        <v>75</v>
      </c>
      <c r="M91" s="3" t="s">
        <v>75</v>
      </c>
      <c r="N91" s="3" t="s">
        <v>75</v>
      </c>
      <c r="O91" s="3" t="s">
        <v>87</v>
      </c>
      <c r="P91" s="3"/>
      <c r="Q91" s="3" t="s">
        <v>88</v>
      </c>
      <c r="R91" s="3"/>
      <c r="S91" s="3"/>
      <c r="T91" s="3" t="s">
        <v>88</v>
      </c>
      <c r="U91" s="3"/>
      <c r="V91" s="3" t="s">
        <v>87</v>
      </c>
      <c r="W91" s="3"/>
      <c r="X91" s="3"/>
      <c r="Y91" s="3"/>
    </row>
    <row r="92" spans="1:25" ht="49.5" customHeight="1">
      <c r="A92" s="26" t="s">
        <v>17</v>
      </c>
      <c r="C92" s="3"/>
      <c r="D92" s="10" t="s">
        <v>78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 t="s">
        <v>61</v>
      </c>
      <c r="U92" s="3"/>
      <c r="V92" s="4"/>
      <c r="W92" s="4"/>
      <c r="X92" s="4"/>
      <c r="Y92" s="3"/>
    </row>
    <row r="93" spans="1:25" ht="93" customHeight="1">
      <c r="A93" s="26" t="s">
        <v>19</v>
      </c>
      <c r="B93" s="3"/>
      <c r="C93" s="3"/>
      <c r="D93" s="3" t="s">
        <v>79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4"/>
      <c r="W93" s="4"/>
      <c r="X93" s="4"/>
      <c r="Y93" s="4"/>
    </row>
  </sheetData>
  <sheetProtection/>
  <mergeCells count="23">
    <mergeCell ref="K41:M41"/>
    <mergeCell ref="A65:Y65"/>
    <mergeCell ref="A66:Y66"/>
    <mergeCell ref="A67:A69"/>
    <mergeCell ref="A81:Y81"/>
    <mergeCell ref="A82:Y82"/>
    <mergeCell ref="A62:Y62"/>
    <mergeCell ref="A83:A85"/>
    <mergeCell ref="K84:M84"/>
    <mergeCell ref="K83:M83"/>
    <mergeCell ref="K68:M68"/>
    <mergeCell ref="K67:M67"/>
    <mergeCell ref="A1:Y1"/>
    <mergeCell ref="A38:Y38"/>
    <mergeCell ref="A39:Y39"/>
    <mergeCell ref="A40:A42"/>
    <mergeCell ref="A4:Y4"/>
    <mergeCell ref="A5:A7"/>
    <mergeCell ref="A3:Y3"/>
    <mergeCell ref="K6:M6"/>
    <mergeCell ref="K5:M5"/>
    <mergeCell ref="K40:M40"/>
    <mergeCell ref="A37:Y37"/>
  </mergeCells>
  <printOptions horizontalCentered="1"/>
  <pageMargins left="0.1968503937007874" right="0.03937007874015748" top="0.5118110236220472" bottom="0.6692913385826772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="75" zoomScaleNormal="75" zoomScaleSheetLayoutView="70" zoomScalePageLayoutView="0" workbookViewId="0" topLeftCell="A1">
      <selection activeCell="U4" sqref="U4"/>
    </sheetView>
  </sheetViews>
  <sheetFormatPr defaultColWidth="11.421875" defaultRowHeight="15"/>
  <cols>
    <col min="1" max="1" width="15.8515625" style="10" customWidth="1"/>
    <col min="2" max="2" width="27.8515625" style="10" hidden="1" customWidth="1"/>
    <col min="3" max="7" width="12.7109375" style="10" hidden="1" customWidth="1"/>
    <col min="8" max="11" width="12.7109375" style="43" customWidth="1"/>
    <col min="12" max="12" width="12.7109375" style="10" customWidth="1"/>
    <col min="13" max="16384" width="11.421875" style="10" customWidth="1"/>
  </cols>
  <sheetData>
    <row r="1" spans="1:21" ht="15" customHeight="1">
      <c r="A1" s="61" t="s">
        <v>122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ht="15" customHeight="1">
      <c r="A2" s="58" t="s">
        <v>123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2">
      <c r="A3" s="62" t="s">
        <v>26</v>
      </c>
      <c r="H3" s="24">
        <v>1</v>
      </c>
      <c r="I3" s="24">
        <v>2</v>
      </c>
      <c r="J3" s="24">
        <v>3</v>
      </c>
      <c r="K3" s="24">
        <v>4</v>
      </c>
      <c r="L3" s="24">
        <v>5</v>
      </c>
      <c r="M3" s="24">
        <v>6</v>
      </c>
      <c r="N3" s="24">
        <v>7</v>
      </c>
      <c r="O3" s="24">
        <v>8</v>
      </c>
      <c r="P3" s="24">
        <v>9</v>
      </c>
      <c r="Q3" s="24">
        <v>10</v>
      </c>
      <c r="R3" s="24">
        <v>11</v>
      </c>
      <c r="S3" s="24">
        <v>12</v>
      </c>
      <c r="T3" s="24">
        <v>13</v>
      </c>
      <c r="U3" s="24">
        <v>14</v>
      </c>
    </row>
    <row r="4" spans="1:21" s="13" customFormat="1" ht="76.5" customHeight="1">
      <c r="A4" s="60"/>
      <c r="H4" s="1" t="s">
        <v>101</v>
      </c>
      <c r="I4" s="1" t="s">
        <v>105</v>
      </c>
      <c r="J4" s="1" t="s">
        <v>23</v>
      </c>
      <c r="K4" s="1" t="s">
        <v>24</v>
      </c>
      <c r="L4" s="1" t="s">
        <v>100</v>
      </c>
      <c r="M4" s="1" t="s">
        <v>110</v>
      </c>
      <c r="N4" s="1" t="s">
        <v>113</v>
      </c>
      <c r="O4" s="1" t="s">
        <v>115</v>
      </c>
      <c r="P4" s="1" t="s">
        <v>116</v>
      </c>
      <c r="Q4" s="1" t="s">
        <v>6</v>
      </c>
      <c r="R4" s="1" t="s">
        <v>118</v>
      </c>
      <c r="S4" s="1" t="s">
        <v>120</v>
      </c>
      <c r="T4" s="1" t="s">
        <v>124</v>
      </c>
      <c r="U4" s="1" t="s">
        <v>121</v>
      </c>
    </row>
    <row r="5" spans="1:21" ht="53.25" customHeight="1">
      <c r="A5" s="12" t="s">
        <v>20</v>
      </c>
      <c r="H5" s="4"/>
      <c r="I5" s="4"/>
      <c r="J5" s="14"/>
      <c r="K5" s="1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53.25" customHeight="1">
      <c r="A6" s="12" t="s">
        <v>28</v>
      </c>
      <c r="H6" s="4"/>
      <c r="I6" s="4">
        <v>1</v>
      </c>
      <c r="J6" s="4">
        <v>1</v>
      </c>
      <c r="K6" s="4">
        <v>1</v>
      </c>
      <c r="L6" s="4">
        <v>45</v>
      </c>
      <c r="M6" s="4">
        <v>30</v>
      </c>
      <c r="N6" s="4">
        <v>1</v>
      </c>
      <c r="O6" s="4">
        <v>5</v>
      </c>
      <c r="P6" s="4">
        <v>3</v>
      </c>
      <c r="Q6" s="4">
        <v>3</v>
      </c>
      <c r="R6" s="4">
        <v>45</v>
      </c>
      <c r="S6" s="4">
        <v>100</v>
      </c>
      <c r="T6" s="4">
        <v>20</v>
      </c>
      <c r="U6" s="4">
        <v>1</v>
      </c>
    </row>
    <row r="7" spans="1:21" ht="65.25" customHeight="1">
      <c r="A7" s="12" t="s">
        <v>21</v>
      </c>
      <c r="H7" s="4"/>
      <c r="I7" s="6">
        <v>40918</v>
      </c>
      <c r="J7" s="6">
        <v>40918</v>
      </c>
      <c r="K7" s="6">
        <v>40918</v>
      </c>
      <c r="L7" s="6">
        <v>40940</v>
      </c>
      <c r="M7" s="6">
        <v>40970</v>
      </c>
      <c r="N7" s="6">
        <v>40973</v>
      </c>
      <c r="O7" s="6">
        <v>40997</v>
      </c>
      <c r="P7" s="6">
        <v>41000</v>
      </c>
      <c r="Q7" s="6">
        <v>41003</v>
      </c>
      <c r="R7" s="6">
        <v>41049</v>
      </c>
      <c r="S7" s="6">
        <v>41149</v>
      </c>
      <c r="T7" s="6">
        <v>41169</v>
      </c>
      <c r="U7" s="6">
        <v>41172</v>
      </c>
    </row>
    <row r="8" spans="1:21" ht="29.25" customHeight="1">
      <c r="A8" s="15" t="s">
        <v>64</v>
      </c>
      <c r="H8" s="4"/>
      <c r="I8" s="4" t="s">
        <v>99</v>
      </c>
      <c r="J8" s="4" t="s">
        <v>99</v>
      </c>
      <c r="K8" s="4" t="s">
        <v>99</v>
      </c>
      <c r="L8" s="4" t="s">
        <v>99</v>
      </c>
      <c r="M8" s="4" t="s">
        <v>99</v>
      </c>
      <c r="N8" s="4" t="s">
        <v>99</v>
      </c>
      <c r="O8" s="4" t="s">
        <v>99</v>
      </c>
      <c r="P8" s="4" t="s">
        <v>99</v>
      </c>
      <c r="Q8" s="4" t="s">
        <v>99</v>
      </c>
      <c r="R8" s="4" t="s">
        <v>99</v>
      </c>
      <c r="S8" s="4" t="s">
        <v>99</v>
      </c>
      <c r="T8" s="4" t="s">
        <v>99</v>
      </c>
      <c r="U8" s="4"/>
    </row>
    <row r="9" spans="1:21" ht="63.75" customHeight="1">
      <c r="A9" s="12" t="s">
        <v>18</v>
      </c>
      <c r="H9" s="4"/>
      <c r="I9" s="4" t="s">
        <v>106</v>
      </c>
      <c r="J9" s="3" t="s">
        <v>98</v>
      </c>
      <c r="K9" s="3" t="s">
        <v>108</v>
      </c>
      <c r="L9" s="4" t="s">
        <v>106</v>
      </c>
      <c r="M9" s="4" t="s">
        <v>106</v>
      </c>
      <c r="N9" s="4" t="s">
        <v>114</v>
      </c>
      <c r="O9" s="4" t="s">
        <v>107</v>
      </c>
      <c r="P9" s="4" t="s">
        <v>117</v>
      </c>
      <c r="Q9" s="4" t="s">
        <v>97</v>
      </c>
      <c r="R9" s="4" t="s">
        <v>119</v>
      </c>
      <c r="S9" s="4" t="s">
        <v>106</v>
      </c>
      <c r="T9" s="4" t="s">
        <v>106</v>
      </c>
      <c r="U9" s="4"/>
    </row>
    <row r="10" spans="1:21" ht="86.25" customHeight="1">
      <c r="A10" s="12" t="s">
        <v>16</v>
      </c>
      <c r="H10" s="4"/>
      <c r="I10" s="4" t="s">
        <v>107</v>
      </c>
      <c r="J10" s="3" t="s">
        <v>107</v>
      </c>
      <c r="K10" s="3" t="s">
        <v>107</v>
      </c>
      <c r="L10" s="4" t="s">
        <v>107</v>
      </c>
      <c r="M10" s="4" t="s">
        <v>106</v>
      </c>
      <c r="N10" s="4" t="s">
        <v>106</v>
      </c>
      <c r="O10" s="4" t="s">
        <v>107</v>
      </c>
      <c r="P10" s="4" t="s">
        <v>107</v>
      </c>
      <c r="Q10" s="4" t="s">
        <v>97</v>
      </c>
      <c r="R10" s="4" t="s">
        <v>119</v>
      </c>
      <c r="S10" s="4" t="s">
        <v>106</v>
      </c>
      <c r="T10" s="4" t="s">
        <v>106</v>
      </c>
      <c r="U10" s="4"/>
    </row>
    <row r="11" spans="1:21" ht="153.75" customHeight="1">
      <c r="A11" s="12" t="s">
        <v>17</v>
      </c>
      <c r="H11" s="4" t="s">
        <v>102</v>
      </c>
      <c r="I11" s="4"/>
      <c r="J11" s="4"/>
      <c r="K11" s="4"/>
      <c r="L11" s="4" t="s">
        <v>109</v>
      </c>
      <c r="M11" s="4" t="s">
        <v>111</v>
      </c>
      <c r="N11" s="4"/>
      <c r="O11" s="4"/>
      <c r="P11" s="4"/>
      <c r="Q11" s="4"/>
      <c r="R11" s="4"/>
      <c r="S11" s="4"/>
      <c r="T11" s="4"/>
      <c r="U11" s="4"/>
    </row>
    <row r="12" spans="1:21" ht="204.75" customHeight="1">
      <c r="A12" s="12" t="s">
        <v>19</v>
      </c>
      <c r="H12" s="4" t="s">
        <v>103</v>
      </c>
      <c r="I12" s="4"/>
      <c r="J12" s="4"/>
      <c r="K12" s="4"/>
      <c r="L12" s="4" t="s">
        <v>104</v>
      </c>
      <c r="M12" s="4" t="s">
        <v>112</v>
      </c>
      <c r="N12" s="4"/>
      <c r="O12" s="4"/>
      <c r="P12" s="4"/>
      <c r="Q12" s="4"/>
      <c r="R12" s="4"/>
      <c r="S12" s="4"/>
      <c r="T12" s="4"/>
      <c r="U12" s="4"/>
    </row>
    <row r="15" spans="1:11" ht="1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2">
      <c r="A16" s="18"/>
      <c r="B16" s="19"/>
      <c r="C16" s="18"/>
      <c r="D16" s="19"/>
      <c r="E16" s="19"/>
      <c r="F16" s="19"/>
      <c r="G16" s="18"/>
      <c r="H16" s="18"/>
      <c r="I16" s="18"/>
      <c r="J16" s="18"/>
      <c r="K16" s="18"/>
    </row>
    <row r="17" spans="1:11" ht="12">
      <c r="A17" s="17"/>
      <c r="B17" s="18"/>
      <c r="C17" s="18"/>
      <c r="D17" s="18"/>
      <c r="E17" s="18"/>
      <c r="F17" s="18"/>
      <c r="G17" s="18"/>
      <c r="H17" s="18"/>
      <c r="I17" s="18"/>
      <c r="J17" s="17"/>
      <c r="K17" s="17"/>
    </row>
    <row r="18" spans="1:11" ht="12">
      <c r="A18" s="17"/>
      <c r="B18" s="18"/>
      <c r="C18" s="18"/>
      <c r="D18" s="18"/>
      <c r="E18" s="18"/>
      <c r="F18" s="18"/>
      <c r="G18" s="18"/>
      <c r="H18" s="18"/>
      <c r="I18" s="18"/>
      <c r="J18" s="20"/>
      <c r="K18" s="20"/>
    </row>
    <row r="19" spans="1:11" ht="12">
      <c r="A19" s="17"/>
      <c r="B19" s="18"/>
      <c r="C19" s="18"/>
      <c r="D19" s="18"/>
      <c r="E19" s="18"/>
      <c r="F19" s="18"/>
      <c r="G19" s="18"/>
      <c r="H19" s="18"/>
      <c r="I19" s="18"/>
      <c r="J19" s="21"/>
      <c r="K19" s="21"/>
    </row>
    <row r="20" spans="1:11" ht="12">
      <c r="A20" s="22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2">
      <c r="A21" s="22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12">
      <c r="A22" s="22"/>
      <c r="B22" s="18"/>
      <c r="C22" s="18"/>
      <c r="D22" s="18"/>
      <c r="E22" s="18"/>
      <c r="F22" s="18"/>
      <c r="G22" s="18"/>
      <c r="H22" s="18"/>
      <c r="I22" s="18"/>
      <c r="J22" s="21"/>
      <c r="K22" s="21"/>
    </row>
    <row r="23" spans="1:11" ht="12">
      <c r="A23" s="22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2">
      <c r="A24" s="22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2">
      <c r="A25" s="22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2">
      <c r="A26" s="22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2">
      <c r="A27" s="22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">
      <c r="A28" s="22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</sheetData>
  <sheetProtection/>
  <mergeCells count="3">
    <mergeCell ref="A3:A4"/>
    <mergeCell ref="A2:U2"/>
    <mergeCell ref="A1:U1"/>
  </mergeCells>
  <conditionalFormatting sqref="J5:K5">
    <cfRule type="cellIs" priority="1" dxfId="6" operator="equal" stopIfTrue="1">
      <formula>"g"</formula>
    </cfRule>
    <cfRule type="cellIs" priority="2" dxfId="7" operator="equal" stopIfTrue="1">
      <formula>"r"</formula>
    </cfRule>
    <cfRule type="cellIs" priority="3" dxfId="8" operator="equal" stopIfTrue="1">
      <formula>"y"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</dc:creator>
  <cp:keywords/>
  <dc:description/>
  <cp:lastModifiedBy>Silva</cp:lastModifiedBy>
  <cp:lastPrinted>2012-02-28T22:59:51Z</cp:lastPrinted>
  <dcterms:created xsi:type="dcterms:W3CDTF">2010-04-10T10:00:20Z</dcterms:created>
  <dcterms:modified xsi:type="dcterms:W3CDTF">2012-02-28T23:00:07Z</dcterms:modified>
  <cp:category/>
  <cp:version/>
  <cp:contentType/>
  <cp:contentStatus/>
</cp:coreProperties>
</file>